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210" windowWidth="11400" windowHeight="11760" activeTab="1"/>
  </bookViews>
  <sheets>
    <sheet name="сведения о ТСО" sheetId="1" r:id="rId1"/>
    <sheet name="балансы мощности и ээ" sheetId="4" r:id="rId2"/>
  </sheets>
  <externalReferences>
    <externalReference r:id="rId3"/>
    <externalReference r:id="rId4"/>
  </externalReferences>
  <definedNames>
    <definedName name="org">[1]Титульный!$G$18</definedName>
  </definedNames>
  <calcPr calcId="125725"/>
</workbook>
</file>

<file path=xl/calcChain.xml><?xml version="1.0" encoding="utf-8"?>
<calcChain xmlns="http://schemas.openxmlformats.org/spreadsheetml/2006/main">
  <c r="H89" i="4"/>
  <c r="F149"/>
  <c r="F146"/>
  <c r="D9"/>
</calcChain>
</file>

<file path=xl/sharedStrings.xml><?xml version="1.0" encoding="utf-8"?>
<sst xmlns="http://schemas.openxmlformats.org/spreadsheetml/2006/main" count="441" uniqueCount="366">
  <si>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</si>
  <si>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</si>
  <si>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</si>
  <si>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</si>
  <si>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</si>
  <si>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</si>
  <si>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</si>
  <si>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</si>
  <si>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</si>
  <si>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</si>
  <si>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</si>
  <si>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</si>
  <si>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</si>
  <si>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</si>
  <si>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</si>
  <si>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</si>
  <si>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</si>
  <si>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</si>
  <si>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</si>
  <si>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</si>
  <si>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</si>
  <si>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</si>
  <si>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</si>
  <si>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</si>
  <si>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</si>
  <si>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</si>
  <si>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</si>
  <si>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</si>
  <si>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</si>
  <si>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</si>
  <si>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</si>
  <si>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</si>
  <si>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</si>
  <si>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</si>
  <si>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</si>
  <si>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</si>
  <si>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</si>
  <si>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</si>
  <si>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</si>
  <si>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</si>
  <si>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</si>
  <si>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</si>
  <si>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</si>
  <si>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</si>
  <si>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</si>
  <si>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</si>
  <si>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</si>
  <si>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</si>
  <si>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</si>
  <si>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</si>
  <si>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</si>
  <si>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</si>
  <si>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</si>
  <si>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</si>
  <si>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</si>
  <si>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</si>
  <si>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</si>
  <si>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</si>
  <si>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</si>
  <si>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</si>
  <si>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</si>
  <si>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</si>
  <si>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</si>
  <si>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</si>
  <si>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</si>
  <si>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</si>
  <si>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</si>
  <si>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</si>
  <si>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</si>
  <si>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</si>
  <si>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</si>
  <si>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</si>
  <si>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</si>
  <si>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</si>
  <si>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</si>
  <si>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</si>
  <si>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</si>
  <si>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</si>
  <si>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</si>
  <si>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</si>
  <si>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</si>
  <si>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</si>
  <si>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</si>
  <si>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</si>
  <si>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</si>
  <si>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</si>
  <si>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</si>
  <si>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</si>
  <si>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</si>
  <si>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</si>
  <si>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</si>
  <si>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</si>
  <si>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</si>
  <si>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</si>
  <si>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</si>
  <si>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</si>
  <si>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</si>
  <si>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</si>
  <si>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</si>
  <si>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</si>
  <si>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</si>
  <si>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</si>
  <si>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</si>
  <si>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</si>
  <si>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</si>
  <si>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</si>
  <si>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</si>
  <si>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</si>
  <si>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</si>
  <si>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</si>
  <si>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</si>
  <si>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</si>
  <si>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</si>
  <si>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</si>
  <si>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</si>
  <si>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</si>
  <si>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</si>
  <si>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</si>
  <si>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</si>
  <si>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</si>
  <si>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</si>
  <si>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</si>
  <si>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</si>
  <si>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</si>
  <si>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</si>
  <si>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</si>
  <si>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</si>
  <si>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</si>
  <si>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</si>
  <si>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</si>
  <si>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</si>
  <si>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</si>
  <si>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</si>
  <si>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</si>
  <si>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</si>
  <si>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</si>
  <si>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</si>
  <si>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</si>
  <si>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</si>
  <si>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</si>
  <si>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</si>
  <si>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</si>
  <si>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</si>
  <si>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</si>
  <si>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</si>
  <si>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</si>
  <si>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</si>
  <si>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</si>
  <si>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</si>
  <si>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</si>
  <si>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</si>
  <si>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</si>
  <si>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</si>
  <si>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</si>
  <si>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</si>
  <si>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</si>
  <si>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</si>
  <si>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</si>
  <si>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</si>
  <si>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</si>
  <si>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</si>
  <si>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</si>
  <si>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</si>
  <si>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</si>
  <si>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</si>
  <si>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</si>
  <si>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</si>
  <si>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</si>
  <si>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</si>
  <si>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</si>
  <si>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</si>
  <si>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</si>
  <si>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</si>
  <si>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</si>
  <si>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</si>
  <si>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</si>
  <si>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</si>
  <si>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</si>
  <si>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</si>
  <si>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</si>
  <si>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</si>
  <si>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</si>
  <si>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</si>
  <si>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</si>
  <si>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</si>
  <si>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</si>
  <si>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</si>
  <si>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</si>
  <si>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</si>
  <si>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</si>
  <si>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</si>
  <si>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</si>
  <si>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</si>
  <si>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</si>
  <si>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</si>
  <si>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</si>
  <si>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</si>
  <si>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</si>
  <si>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</si>
  <si>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</si>
  <si>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</si>
  <si>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</si>
  <si>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</si>
  <si>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</si>
  <si>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</si>
  <si>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</si>
  <si>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</si>
  <si>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</si>
  <si>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</si>
  <si>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</si>
  <si>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</si>
  <si>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</si>
  <si>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</si>
  <si>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</si>
  <si>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</si>
  <si>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</si>
  <si>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</si>
  <si>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</si>
  <si>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</si>
  <si>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</si>
  <si>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</si>
  <si>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</si>
  <si>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</si>
  <si>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</si>
  <si>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</si>
  <si>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</si>
  <si>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</si>
  <si>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</si>
  <si>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</si>
  <si>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</si>
  <si>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</si>
  <si>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</si>
  <si>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</si>
  <si>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</si>
  <si>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</si>
  <si>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</si>
  <si>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</si>
  <si>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</si>
  <si>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</si>
  <si>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</si>
  <si>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</si>
  <si>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</si>
  <si>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</si>
  <si>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</si>
  <si>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</si>
  <si>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</si>
  <si>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</si>
  <si>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</si>
  <si>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</si>
  <si>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</si>
  <si>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</si>
  <si>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</si>
  <si>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</si>
  <si>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</si>
  <si>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</si>
  <si>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</si>
  <si>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</si>
  <si>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</si>
  <si>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</si>
  <si>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</si>
  <si>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</si>
  <si>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</si>
  <si>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</si>
  <si>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</si>
  <si>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</si>
  <si>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</si>
  <si>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</si>
  <si>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</si>
  <si>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</si>
  <si>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</si>
  <si>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</si>
  <si>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</si>
  <si>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</si>
  <si>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</si>
  <si>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</si>
  <si>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</si>
  <si>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</si>
  <si>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</si>
  <si>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</si>
  <si>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</si>
  <si>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</si>
  <si>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</si>
  <si>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</si>
  <si>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</si>
  <si>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</si>
  <si>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</si>
  <si>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</si>
  <si>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</si>
  <si>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</si>
  <si>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</si>
  <si>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</si>
  <si>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</si>
  <si>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</si>
  <si>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</si>
  <si>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</si>
  <si>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</si>
  <si>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</si>
  <si>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</si>
  <si>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</si>
  <si>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</si>
  <si>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</si>
  <si>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</si>
  <si>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</si>
  <si>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</si>
  <si>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</si>
  <si>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</si>
  <si>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</si>
  <si>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</si>
  <si>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</si>
  <si>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</si>
  <si>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</si>
  <si>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</si>
  <si>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</si>
  <si>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</si>
  <si>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</si>
  <si>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</si>
  <si>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</si>
  <si>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</si>
  <si>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</si>
  <si>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</si>
  <si>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</si>
  <si>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</si>
  <si>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</si>
  <si>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</si>
  <si>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</si>
  <si>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</si>
  <si>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</si>
  <si>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</si>
  <si>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</si>
  <si>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</si>
  <si>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</si>
  <si>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</si>
  <si>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</si>
  <si>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</si>
  <si>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</si>
  <si>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</si>
  <si>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</si>
  <si>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</si>
  <si>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</si>
  <si>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</si>
  <si>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</si>
  <si>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</si>
  <si>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</si>
  <si>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</si>
  <si>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</si>
  <si>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</si>
  <si>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</si>
  <si>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</si>
  <si>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</si>
  <si>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</si>
  <si>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</si>
  <si>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</si>
  <si>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</si>
  <si>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</si>
  <si>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</si>
  <si>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</si>
  <si>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</si>
  <si>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</si>
  <si>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</si>
  <si>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</si>
  <si>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</si>
  <si>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</si>
  <si>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</si>
  <si>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</si>
  <si>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Дивнов Андрей Сергеевич</t>
  </si>
  <si>
    <t>июнь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</si>
</sst>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2" applyFont="1" applyAlignment="1" applyProtection="1">
      <alignment horizontal="center" vertical="center"/>
    </xf>
    <xf numFmtId="0" fontId="23" fillId="0" borderId="14" xfId="44" applyFont="1" applyBorder="1" applyAlignment="1" applyProtection="1">
      <alignment horizontal="center" vertical="center" wrapText="1"/>
    </xf>
    <xf numFmtId="0" fontId="24" fillId="0" borderId="5" xfId="46" applyFont="1" applyFill="1" applyBorder="1" applyAlignment="1">
      <alignment vertical="center" wrapText="1"/>
    </xf>
    <xf numFmtId="0" fontId="18" fillId="0" borderId="0" xfId="42" applyFont="1" applyAlignment="1" applyProtection="1">
      <alignment horizontal="center" vertical="center"/>
    </xf>
    <xf numFmtId="0" fontId="18" fillId="0" borderId="8" xfId="42" applyNumberFormat="1" applyFont="1" applyBorder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8;&#1072;&#1073;&#1086;&#1095;&#1077;&#1075;&#1086;%20&#1082;&#1086;&#1084;&#1087;&#1072;%2001_09_2019/&#1074;&#1090;&#1086;&#1088;&#1072;&#1103;%20&#1088;&#1072;&#1073;&#1086;&#1090;&#1072;/&#1058;&#1077;&#1088;&#1084;&#1072;&#1083;&#1100;/&#1045;&#1048;&#1040;&#1057;%202020/46EP.STX(v1.0)%20&#1080;&#1102;&#1085;&#1100;%2020%20&#1058;&#1077;&#1088;&#1084;&#1072;&#1083;&#1100;_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H10" sqref="H10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2020</v>
      </c>
    </row>
    <row r="8" spans="1:3">
      <c r="A8" s="5"/>
      <c r="B8" s="3" t="s">
        <v>5</v>
      </c>
      <c r="C8" s="8" t="s">
        <v>365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9"/>
  <sheetViews>
    <sheetView tabSelected="1" topLeftCell="C64" zoomScale="77" zoomScaleNormal="77" workbookViewId="0">
      <selection activeCell="J83" sqref="J83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6" t="s">
        <v>0</v>
      </c>
      <c r="E8" s="96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tr">
        <f>IF(org="","Не определено",org)</f>
        <v>ЗАО "Концерн "Термаль"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7" t="s">
        <v>80</v>
      </c>
      <c r="E11" s="99" t="s">
        <v>37</v>
      </c>
      <c r="F11" s="99" t="s">
        <v>38</v>
      </c>
      <c r="G11" s="99" t="s">
        <v>39</v>
      </c>
      <c r="H11" s="99" t="s">
        <v>40</v>
      </c>
      <c r="I11" s="99"/>
      <c r="J11" s="99"/>
      <c r="K11" s="101"/>
      <c r="L11" s="30"/>
    </row>
    <row r="12" spans="1:77" ht="15" customHeight="1">
      <c r="C12" s="40"/>
      <c r="D12" s="98"/>
      <c r="E12" s="100"/>
      <c r="F12" s="100"/>
      <c r="G12" s="100"/>
      <c r="H12" s="91" t="s">
        <v>41</v>
      </c>
      <c r="I12" s="91" t="s">
        <v>42</v>
      </c>
      <c r="J12" s="91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2" t="s">
        <v>81</v>
      </c>
      <c r="E14" s="103"/>
      <c r="F14" s="103"/>
      <c r="G14" s="103"/>
      <c r="H14" s="103"/>
      <c r="I14" s="103"/>
      <c r="J14" s="103"/>
      <c r="K14" s="104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v>706.46400000000006</v>
      </c>
      <c r="H15" s="59">
        <v>706.46400000000006</v>
      </c>
      <c r="I15" s="59">
        <v>0</v>
      </c>
      <c r="J15" s="59">
        <v>0</v>
      </c>
      <c r="K15" s="59"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v>706.46400000000006</v>
      </c>
      <c r="H16" s="62">
        <v>706.46400000000006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31"/>
      <c r="M17" s="47"/>
      <c r="P17" s="60">
        <v>30</v>
      </c>
    </row>
    <row r="18" spans="3:16" s="28" customFormat="1" ht="12.75" hidden="1" customHeight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31"/>
      <c r="M20" s="47"/>
      <c r="P20" s="71"/>
    </row>
    <row r="21" spans="3:16" s="28" customFormat="1" ht="12.75" hidden="1" customHeight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31"/>
      <c r="M23" s="47"/>
      <c r="P23" s="60">
        <v>40</v>
      </c>
    </row>
    <row r="24" spans="3:16" s="28" customFormat="1" ht="12.75" hidden="1" customHeight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v>711.92982440000003</v>
      </c>
      <c r="H26" s="59">
        <v>0</v>
      </c>
      <c r="I26" s="59">
        <v>0</v>
      </c>
      <c r="J26" s="59">
        <v>706.46400000000006</v>
      </c>
      <c r="K26" s="59">
        <v>5.4658243999999998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v>706.46400000000006</v>
      </c>
      <c r="H27" s="72"/>
      <c r="I27" s="62"/>
      <c r="J27" s="62">
        <v>706.46400000000006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v>5.4658243999999998</v>
      </c>
      <c r="H29" s="62"/>
      <c r="I29" s="62"/>
      <c r="J29" s="72"/>
      <c r="K29" s="62">
        <v>5.4658243999999998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v>383.42099999999999</v>
      </c>
      <c r="H32" s="59">
        <v>0</v>
      </c>
      <c r="I32" s="59">
        <v>0</v>
      </c>
      <c r="J32" s="59">
        <v>378.209</v>
      </c>
      <c r="K32" s="59">
        <v>5.2119999999999997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v>383.42099999999999</v>
      </c>
      <c r="H33" s="62"/>
      <c r="I33" s="62"/>
      <c r="J33" s="62">
        <v>378.209</v>
      </c>
      <c r="K33" s="62">
        <v>5.2119999999999997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31"/>
      <c r="M38" s="47"/>
      <c r="P38" s="60"/>
    </row>
    <row r="39" spans="3:16" s="28" customFormat="1" ht="12.75" hidden="1" customHeight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v>711.92982440000003</v>
      </c>
      <c r="H42" s="62">
        <v>706.46400000000006</v>
      </c>
      <c r="I42" s="62"/>
      <c r="J42" s="62">
        <v>5.4658243999999998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v>303.41399999999999</v>
      </c>
      <c r="H44" s="62"/>
      <c r="I44" s="62"/>
      <c r="J44" s="62">
        <v>303.41399999999999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v>34.405000000000001</v>
      </c>
      <c r="H45" s="62"/>
      <c r="I45" s="62"/>
      <c r="J45" s="62">
        <v>34.151175600000002</v>
      </c>
      <c r="K45" s="62">
        <v>0.25382440000000001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v>14.776</v>
      </c>
      <c r="H46" s="62"/>
      <c r="I46" s="62"/>
      <c r="J46" s="62">
        <v>14.776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v>19.629000000000001</v>
      </c>
      <c r="H47" s="62"/>
      <c r="I47" s="62"/>
      <c r="J47" s="62">
        <v>19.375175600000002</v>
      </c>
      <c r="K47" s="62">
        <v>0.25382440000000001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v>14.776</v>
      </c>
      <c r="H48" s="59">
        <v>0</v>
      </c>
      <c r="I48" s="59">
        <v>0</v>
      </c>
      <c r="J48" s="59">
        <v>14.776</v>
      </c>
      <c r="K48" s="59"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v>-14.775999999999954</v>
      </c>
      <c r="H49" s="59">
        <v>0</v>
      </c>
      <c r="I49" s="59">
        <v>0</v>
      </c>
      <c r="J49" s="59">
        <v>-14.775999999999954</v>
      </c>
      <c r="K49" s="59">
        <v>0</v>
      </c>
      <c r="L49" s="31"/>
      <c r="M49" s="47"/>
      <c r="P49" s="60">
        <v>210</v>
      </c>
    </row>
    <row r="50" spans="3:16" s="28" customFormat="1" ht="15" customHeight="1">
      <c r="C50" s="44"/>
      <c r="D50" s="102" t="s">
        <v>155</v>
      </c>
      <c r="E50" s="103"/>
      <c r="F50" s="103"/>
      <c r="G50" s="103"/>
      <c r="H50" s="103"/>
      <c r="I50" s="103"/>
      <c r="J50" s="103"/>
      <c r="K50" s="104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v>2.109</v>
      </c>
      <c r="H51" s="59">
        <v>2.109</v>
      </c>
      <c r="I51" s="59">
        <v>0</v>
      </c>
      <c r="J51" s="59">
        <v>0</v>
      </c>
      <c r="K51" s="59"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v>2.109</v>
      </c>
      <c r="H52" s="62">
        <v>2.109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31"/>
      <c r="M53" s="47"/>
      <c r="P53" s="60">
        <v>320</v>
      </c>
    </row>
    <row r="54" spans="3:16" s="28" customFormat="1" ht="12.75" hidden="1" customHeight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v>2.1253170715841145</v>
      </c>
      <c r="H62" s="59">
        <v>0</v>
      </c>
      <c r="I62" s="59">
        <v>0</v>
      </c>
      <c r="J62" s="59">
        <v>2.109</v>
      </c>
      <c r="K62" s="59">
        <v>1.631707158411469E-2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v>2.109</v>
      </c>
      <c r="H63" s="72"/>
      <c r="I63" s="62"/>
      <c r="J63" s="62">
        <v>2.109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v>1.631707158411469E-2</v>
      </c>
      <c r="H65" s="62"/>
      <c r="I65" s="62"/>
      <c r="J65" s="72"/>
      <c r="K65" s="62">
        <v>1.631707158411469E-2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v>1.1446229234610681</v>
      </c>
      <c r="H68" s="59">
        <v>0</v>
      </c>
      <c r="I68" s="59">
        <v>0</v>
      </c>
      <c r="J68" s="59">
        <v>1.129063591350727</v>
      </c>
      <c r="K68" s="59">
        <v>1.5559332110341079E-2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v>1.1446229234610681</v>
      </c>
      <c r="H69" s="62"/>
      <c r="I69" s="62"/>
      <c r="J69" s="62">
        <v>1.129063591350727</v>
      </c>
      <c r="K69" s="62">
        <v>1.5559332110341079E-2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v>2.1253170715841145</v>
      </c>
      <c r="H78" s="62">
        <v>2.109</v>
      </c>
      <c r="I78" s="62"/>
      <c r="J78" s="62">
        <v>1.631707158411469E-2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v>0.90577881675499372</v>
      </c>
      <c r="H80" s="62"/>
      <c r="I80" s="62"/>
      <c r="J80" s="62">
        <v>0.90577881675499372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v>0.10270890661095258</v>
      </c>
      <c r="H81" s="62"/>
      <c r="I81" s="62"/>
      <c r="J81" s="62">
        <v>0.10195116713717897</v>
      </c>
      <c r="K81" s="62">
        <v>7.5773947377361041E-4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v>4.411064682701453E-2</v>
      </c>
      <c r="H82" s="62"/>
      <c r="I82" s="62"/>
      <c r="J82" s="62">
        <v>4.411064682701453E-2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v>5.8598259783938039E-2</v>
      </c>
      <c r="H83" s="62"/>
      <c r="I83" s="62"/>
      <c r="J83" s="62">
        <v>5.7840520310164428E-2</v>
      </c>
      <c r="K83" s="62">
        <v>7.5773947377361041E-4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v>4.4110646827014544E-2</v>
      </c>
      <c r="H84" s="59">
        <v>0</v>
      </c>
      <c r="I84" s="59">
        <v>0</v>
      </c>
      <c r="J84" s="59">
        <v>4.4110646827014544E-2</v>
      </c>
      <c r="K84" s="59"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v>-4.4110646827014488E-2</v>
      </c>
      <c r="H85" s="59">
        <v>0</v>
      </c>
      <c r="I85" s="59">
        <v>0</v>
      </c>
      <c r="J85" s="59">
        <v>-4.4110646827014488E-2</v>
      </c>
      <c r="K85" s="59">
        <v>0</v>
      </c>
      <c r="L85" s="31"/>
      <c r="M85" s="47"/>
      <c r="P85" s="60">
        <v>500</v>
      </c>
    </row>
    <row r="86" spans="3:16" s="28" customFormat="1" ht="15" customHeight="1">
      <c r="C86" s="44"/>
      <c r="D86" s="102" t="s">
        <v>215</v>
      </c>
      <c r="E86" s="103"/>
      <c r="F86" s="103"/>
      <c r="G86" s="103"/>
      <c r="H86" s="103"/>
      <c r="I86" s="103"/>
      <c r="J86" s="103"/>
      <c r="K86" s="104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v>2.109</v>
      </c>
      <c r="H88" s="62">
        <v>2.109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v>4.391</v>
      </c>
      <c r="H89" s="62">
        <f>H87-H88</f>
        <v>4.391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2" t="s">
        <v>222</v>
      </c>
      <c r="E90" s="103"/>
      <c r="F90" s="103"/>
      <c r="G90" s="103"/>
      <c r="H90" s="103"/>
      <c r="I90" s="103"/>
      <c r="J90" s="103"/>
      <c r="K90" s="104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v>383.42099999999999</v>
      </c>
      <c r="H91" s="59">
        <v>0</v>
      </c>
      <c r="I91" s="59">
        <v>0</v>
      </c>
      <c r="J91" s="59">
        <v>378.209</v>
      </c>
      <c r="K91" s="59">
        <v>5.2119999999999997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v>383.42099999999999</v>
      </c>
      <c r="H92" s="81"/>
      <c r="I92" s="81"/>
      <c r="J92" s="81">
        <v>378.209</v>
      </c>
      <c r="K92" s="81">
        <v>5.2119999999999997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v>0</v>
      </c>
      <c r="H93" s="82">
        <v>0</v>
      </c>
      <c r="I93" s="82">
        <v>0</v>
      </c>
      <c r="J93" s="82">
        <v>0</v>
      </c>
      <c r="K93" s="82"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v>0</v>
      </c>
      <c r="H97" s="82">
        <v>0</v>
      </c>
      <c r="I97" s="82">
        <v>0</v>
      </c>
      <c r="J97" s="82">
        <v>0</v>
      </c>
      <c r="K97" s="82"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v>0</v>
      </c>
      <c r="H98" s="82">
        <v>0</v>
      </c>
      <c r="I98" s="82">
        <v>0</v>
      </c>
      <c r="J98" s="82">
        <v>0</v>
      </c>
      <c r="K98" s="82"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v>0</v>
      </c>
      <c r="H100" s="82">
        <v>0</v>
      </c>
      <c r="I100" s="82">
        <v>0</v>
      </c>
      <c r="J100" s="82">
        <v>0</v>
      </c>
      <c r="K100" s="82"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v>0</v>
      </c>
      <c r="H101" s="83">
        <v>0</v>
      </c>
      <c r="I101" s="83">
        <v>0</v>
      </c>
      <c r="J101" s="83">
        <v>0</v>
      </c>
      <c r="K101" s="83"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v>0</v>
      </c>
      <c r="H104" s="83">
        <v>0</v>
      </c>
      <c r="I104" s="83">
        <v>0</v>
      </c>
      <c r="J104" s="83">
        <v>0</v>
      </c>
      <c r="K104" s="83"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v>0</v>
      </c>
      <c r="H107" s="83">
        <v>0</v>
      </c>
      <c r="I107" s="83">
        <v>0</v>
      </c>
      <c r="J107" s="83">
        <v>0</v>
      </c>
      <c r="K107" s="83"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v>0</v>
      </c>
      <c r="H114" s="82">
        <v>0</v>
      </c>
      <c r="I114" s="82">
        <v>0</v>
      </c>
      <c r="J114" s="82">
        <v>0</v>
      </c>
      <c r="K114" s="82"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v>0</v>
      </c>
      <c r="H118" s="82">
        <v>0</v>
      </c>
      <c r="I118" s="82">
        <v>0</v>
      </c>
      <c r="J118" s="82">
        <v>0</v>
      </c>
      <c r="K118" s="82"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v>0</v>
      </c>
      <c r="H120" s="82">
        <v>0</v>
      </c>
      <c r="I120" s="82">
        <v>0</v>
      </c>
      <c r="J120" s="82">
        <v>0</v>
      </c>
      <c r="K120" s="82"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2" t="s">
        <v>309</v>
      </c>
      <c r="E123" s="103"/>
      <c r="F123" s="103"/>
      <c r="G123" s="103"/>
      <c r="H123" s="103"/>
      <c r="I123" s="103"/>
      <c r="J123" s="103"/>
      <c r="K123" s="104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v>282.99537167999995</v>
      </c>
      <c r="H124" s="82">
        <v>0</v>
      </c>
      <c r="I124" s="82">
        <v>0</v>
      </c>
      <c r="J124" s="82">
        <v>279.14849871999996</v>
      </c>
      <c r="K124" s="82">
        <v>3.8468729599999998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v>282.99537167999995</v>
      </c>
      <c r="H125" s="81"/>
      <c r="I125" s="81"/>
      <c r="J125" s="81">
        <v>279.14849871999996</v>
      </c>
      <c r="K125" s="81">
        <v>3.8468729599999998</v>
      </c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v>0</v>
      </c>
      <c r="H126" s="82">
        <v>0</v>
      </c>
      <c r="I126" s="82">
        <v>0</v>
      </c>
      <c r="J126" s="82">
        <v>0</v>
      </c>
      <c r="K126" s="82">
        <v>0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v>0</v>
      </c>
      <c r="H127" s="81"/>
      <c r="I127" s="81"/>
      <c r="J127" s="81">
        <v>0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v>0</v>
      </c>
      <c r="H129" s="81"/>
      <c r="I129" s="81"/>
      <c r="J129" s="81">
        <v>0</v>
      </c>
      <c r="K129" s="81">
        <v>0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v>0</v>
      </c>
      <c r="H130" s="83">
        <v>0</v>
      </c>
      <c r="I130" s="83">
        <v>0</v>
      </c>
      <c r="J130" s="83">
        <v>0</v>
      </c>
      <c r="K130" s="83"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v>0</v>
      </c>
      <c r="H131" s="83">
        <v>0</v>
      </c>
      <c r="I131" s="83">
        <v>0</v>
      </c>
      <c r="J131" s="83">
        <v>0</v>
      </c>
      <c r="K131" s="83"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v>0</v>
      </c>
      <c r="H133" s="83">
        <v>0</v>
      </c>
      <c r="I133" s="83">
        <v>0</v>
      </c>
      <c r="J133" s="83">
        <v>0</v>
      </c>
      <c r="K133" s="83"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v>0</v>
      </c>
      <c r="H136" s="83">
        <v>0</v>
      </c>
      <c r="I136" s="83">
        <v>0</v>
      </c>
      <c r="J136" s="83">
        <v>0</v>
      </c>
      <c r="K136" s="83"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v>0</v>
      </c>
      <c r="H140" s="88">
        <v>0</v>
      </c>
      <c r="I140" s="88">
        <v>0</v>
      </c>
      <c r="J140" s="88">
        <v>0</v>
      </c>
      <c r="K140" s="88"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v>0</v>
      </c>
      <c r="H142" s="88">
        <v>0</v>
      </c>
      <c r="I142" s="88">
        <v>0</v>
      </c>
      <c r="J142" s="88">
        <v>0</v>
      </c>
      <c r="K142" s="88"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4" t="str">
        <f>IF([2]Титульный!G45="","",[2]Титульный!G45)</f>
        <v>главный инженер</v>
      </c>
      <c r="G146" s="94"/>
      <c r="H146" s="51"/>
      <c r="I146" s="94" t="s">
        <v>364</v>
      </c>
      <c r="J146" s="94"/>
      <c r="K146" s="94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93" t="s">
        <v>60</v>
      </c>
      <c r="G147" s="93"/>
      <c r="H147" s="48"/>
      <c r="I147" s="93" t="s">
        <v>58</v>
      </c>
      <c r="J147" s="93"/>
      <c r="K147" s="93"/>
      <c r="L147" s="48"/>
      <c r="M147" s="93" t="s">
        <v>59</v>
      </c>
      <c r="N147" s="9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4" t="str">
        <f>IF([2]Титульный!G46="","",[2]Титульный!G46)</f>
        <v>8-831-4693984</v>
      </c>
      <c r="G149" s="94"/>
      <c r="H149" s="94"/>
      <c r="I149" s="47"/>
      <c r="J149" s="50" t="s">
        <v>61</v>
      </c>
      <c r="K149" s="90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95" t="s">
        <v>62</v>
      </c>
      <c r="G150" s="95"/>
      <c r="H150" s="95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  <mergeCell ref="F147:G147"/>
    <mergeCell ref="I147:K147"/>
    <mergeCell ref="M147:N147"/>
    <mergeCell ref="F149:H149"/>
    <mergeCell ref="F150:H150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2016-04-27T05:05:47Z</dcterms:created>
  <dcterms:modified xsi:type="dcterms:W3CDTF">2020-07-14T08:34:57Z</dcterms:modified>
</cp:coreProperties>
</file>