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NOVO\Км Теплоресурс\2020\фсб доп запрос\ЗАОКТ\ноябрь 2022\"/>
    </mc:Choice>
  </mc:AlternateContent>
  <xr:revisionPtr revIDLastSave="0" documentId="13_ncr:1_{EA7787F2-49B9-4482-9611-0EDC5CF3C9A1}" xr6:coauthVersionLast="47" xr6:coauthVersionMax="47" xr10:uidLastSave="{00000000-0000-0000-0000-000000000000}"/>
  <bookViews>
    <workbookView xWindow="5745" yWindow="1125" windowWidth="21300" windowHeight="12090" xr2:uid="{00000000-000D-0000-FFFF-FFFF00000000}"/>
  </bookViews>
  <sheets>
    <sheet name="сведения о ТСО" sheetId="1" r:id="rId1"/>
    <sheet name="бананс ээ и мощности" sheetId="6" r:id="rId2"/>
  </sheets>
  <externalReferences>
    <externalReference r:id="rId3"/>
    <externalReference r:id="rId4"/>
  </externalReferences>
  <definedNames>
    <definedName name="org">[1]Титульный!$G$18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6" l="1"/>
  <c r="F146" i="6"/>
  <c r="G143" i="6"/>
  <c r="G141" i="6"/>
  <c r="G139" i="6"/>
  <c r="G138" i="6"/>
  <c r="G137" i="6"/>
  <c r="G136" i="6"/>
  <c r="G135" i="6"/>
  <c r="G134" i="6"/>
  <c r="G133" i="6"/>
  <c r="G132" i="6"/>
  <c r="G129" i="6"/>
  <c r="G128" i="6"/>
  <c r="G127" i="6"/>
  <c r="G126" i="6"/>
  <c r="G125" i="6"/>
  <c r="G122" i="6"/>
  <c r="G121" i="6"/>
  <c r="G120" i="6"/>
  <c r="G119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99" i="6"/>
  <c r="G95" i="6"/>
  <c r="G94" i="6"/>
  <c r="G92" i="6"/>
  <c r="G89" i="6"/>
  <c r="G88" i="6"/>
  <c r="G87" i="6"/>
  <c r="G79" i="6"/>
  <c r="G77" i="6"/>
  <c r="G74" i="6"/>
  <c r="G73" i="6"/>
  <c r="G70" i="6"/>
  <c r="G69" i="6"/>
  <c r="G67" i="6"/>
  <c r="G66" i="6"/>
  <c r="G64" i="6"/>
  <c r="G63" i="6"/>
  <c r="G59" i="6"/>
  <c r="G56" i="6"/>
  <c r="G53" i="6"/>
  <c r="G52" i="6"/>
  <c r="G46" i="6"/>
  <c r="G43" i="6"/>
  <c r="G41" i="6"/>
  <c r="G38" i="6"/>
  <c r="G37" i="6"/>
  <c r="G36" i="6"/>
  <c r="G35" i="6"/>
  <c r="G34" i="6"/>
  <c r="G33" i="6"/>
  <c r="G31" i="6"/>
  <c r="G30" i="6"/>
  <c r="G28" i="6"/>
  <c r="G27" i="6"/>
  <c r="G23" i="6"/>
  <c r="G20" i="6"/>
  <c r="G17" i="6"/>
  <c r="G16" i="6"/>
  <c r="D9" i="6"/>
  <c r="G130" i="6" l="1"/>
  <c r="G131" i="6"/>
  <c r="G32" i="6"/>
  <c r="G82" i="6"/>
  <c r="G118" i="6"/>
  <c r="G124" i="6"/>
  <c r="G51" i="6" l="1"/>
  <c r="G15" i="6"/>
  <c r="G100" i="6"/>
  <c r="G96" i="6"/>
  <c r="G91" i="6" l="1"/>
  <c r="G93" i="6"/>
  <c r="G144" i="6"/>
  <c r="G97" i="6"/>
  <c r="G98" i="6"/>
  <c r="G45" i="6"/>
  <c r="G48" i="6"/>
  <c r="G29" i="6"/>
  <c r="G47" i="6"/>
  <c r="G83" i="6"/>
  <c r="G26" i="6" l="1"/>
  <c r="G140" i="6"/>
  <c r="G142" i="6"/>
  <c r="G80" i="6"/>
  <c r="G44" i="6"/>
  <c r="G84" i="6"/>
  <c r="G81" i="6"/>
  <c r="G49" i="6"/>
  <c r="G42" i="6"/>
  <c r="G78" i="6" l="1"/>
  <c r="G65" i="6" l="1"/>
  <c r="G62" i="6" l="1"/>
  <c r="G72" i="6" l="1"/>
  <c r="G71" i="6" l="1"/>
  <c r="G68" i="6" l="1"/>
  <c r="G85" i="6"/>
</calcChain>
</file>

<file path=xl/sharedStrings.xml><?xml version="1.0" encoding="utf-8"?>
<sst xmlns="http://schemas.openxmlformats.org/spreadsheetml/2006/main" count="441" uniqueCount="366">
  <si>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</si>
  <si>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</si>
  <si>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</si>
  <si>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</si>
  <si>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</si>
  <si>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</si>
  <si>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</si>
  <si>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</si>
  <si>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</si>
  <si>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</si>
  <si>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</si>
  <si>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</si>
  <si>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</si>
  <si>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</si>
  <si>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</si>
  <si>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</si>
  <si>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</si>
  <si>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</si>
  <si>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</si>
  <si>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</si>
  <si>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</si>
  <si>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</si>
  <si>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</si>
  <si>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</si>
  <si>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</si>
  <si>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</si>
  <si>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</si>
  <si>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</si>
  <si>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</si>
  <si>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</si>
  <si>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</si>
  <si>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</si>
  <si>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</si>
  <si>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</si>
  <si>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</si>
  <si>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</si>
  <si>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</si>
  <si>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</si>
  <si>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</si>
  <si>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</si>
  <si>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</si>
  <si>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</si>
  <si>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</si>
  <si>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</si>
  <si>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</si>
  <si>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</si>
  <si>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</si>
  <si>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</si>
  <si>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</si>
  <si>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</si>
  <si>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</si>
  <si>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</si>
  <si>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</si>
  <si>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</si>
  <si>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</si>
  <si>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</si>
  <si>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</si>
  <si>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</si>
  <si>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</si>
  <si>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</si>
  <si>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</si>
  <si>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</si>
  <si>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</si>
  <si>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</si>
  <si>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</si>
  <si>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</si>
  <si>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</si>
  <si>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</si>
  <si>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</si>
  <si>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</si>
  <si>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</si>
  <si>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</si>
  <si>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</si>
  <si>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</si>
  <si>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</si>
  <si>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</si>
  <si>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</si>
  <si>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</si>
  <si>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</si>
  <si>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</si>
  <si>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</si>
  <si>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</si>
  <si>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</si>
  <si>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</si>
  <si>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</si>
  <si>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</si>
  <si>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</si>
  <si>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</si>
  <si>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</si>
  <si>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</si>
  <si>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</si>
  <si>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</si>
  <si>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</si>
  <si>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</si>
  <si>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</si>
  <si>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</si>
  <si>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</si>
  <si>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</si>
  <si>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</si>
  <si>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</si>
  <si>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</si>
  <si>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</si>
  <si>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</si>
  <si>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</si>
  <si>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</si>
  <si>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</si>
  <si>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</si>
  <si>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</si>
  <si>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</si>
  <si>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</si>
  <si>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</si>
  <si>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</si>
  <si>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</si>
  <si>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</si>
  <si>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</si>
  <si>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</si>
  <si>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</si>
  <si>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</si>
  <si>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</si>
  <si>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</si>
  <si>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</si>
  <si>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</si>
  <si>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</si>
  <si>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</si>
  <si>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</si>
  <si>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</si>
  <si>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</si>
  <si>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</si>
  <si>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</si>
  <si>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</si>
  <si>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</si>
  <si>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</si>
  <si>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</si>
  <si>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</si>
  <si>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</si>
  <si>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</si>
  <si>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</si>
  <si>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</si>
  <si>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</si>
  <si>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</si>
  <si>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</si>
  <si>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</si>
  <si>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</si>
  <si>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</si>
  <si>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</si>
  <si>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</si>
  <si>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</si>
  <si>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</si>
  <si>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</si>
  <si>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</si>
  <si>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</si>
  <si>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</si>
  <si>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</si>
  <si>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</si>
  <si>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</si>
  <si>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</si>
  <si>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</si>
  <si>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</si>
  <si>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</si>
  <si>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</si>
  <si>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</si>
  <si>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</si>
  <si>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</si>
  <si>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</si>
  <si>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</si>
  <si>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</si>
  <si>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</si>
  <si>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</si>
  <si>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</si>
  <si>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</si>
  <si>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</si>
  <si>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</si>
  <si>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</si>
  <si>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</si>
  <si>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</si>
  <si>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</si>
  <si>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</si>
  <si>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</si>
  <si>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</si>
  <si>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</si>
  <si>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</si>
  <si>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</si>
  <si>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</si>
  <si>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</si>
  <si>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</si>
  <si>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</si>
  <si>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</si>
  <si>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</si>
  <si>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</si>
  <si>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</si>
  <si>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</si>
  <si>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</si>
  <si>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</si>
  <si>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</si>
  <si>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</si>
  <si>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</si>
  <si>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</si>
  <si>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</si>
  <si>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</si>
  <si>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</si>
  <si>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</si>
  <si>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</si>
  <si>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</si>
  <si>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</si>
  <si>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</si>
  <si>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</si>
  <si>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</si>
  <si>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</si>
  <si>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</si>
  <si>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</si>
  <si>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</si>
  <si>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</si>
  <si>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</si>
  <si>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</si>
  <si>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</si>
  <si>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</si>
  <si>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</si>
  <si>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</si>
  <si>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</si>
  <si>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</si>
  <si>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</si>
  <si>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</si>
  <si>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</si>
  <si>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</si>
  <si>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</si>
  <si>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</si>
  <si>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</si>
  <si>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</si>
  <si>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</si>
  <si>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</si>
  <si>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</si>
  <si>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</si>
  <si>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</si>
  <si>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</si>
  <si>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</si>
  <si>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</si>
  <si>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</si>
  <si>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</si>
  <si>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</si>
  <si>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</si>
  <si>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</si>
  <si>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</si>
  <si>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</si>
  <si>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</si>
  <si>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</si>
  <si>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</si>
  <si>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</si>
  <si>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</si>
  <si>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</si>
  <si>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</si>
  <si>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</si>
  <si>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</si>
  <si>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</si>
  <si>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</si>
  <si>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</si>
  <si>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</si>
  <si>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</si>
  <si>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</si>
  <si>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</si>
  <si>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</si>
  <si>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</si>
  <si>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</si>
  <si>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</si>
  <si>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</si>
  <si>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</si>
  <si>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</si>
  <si>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</si>
  <si>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</si>
  <si>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</si>
  <si>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</si>
  <si>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</si>
  <si>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</si>
  <si>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</si>
  <si>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</si>
  <si>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</si>
  <si>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</si>
  <si>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</si>
  <si>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</si>
  <si>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</si>
  <si>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</si>
  <si>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</si>
  <si>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</si>
  <si>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</si>
  <si>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</si>
  <si>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</si>
  <si>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</si>
  <si>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</si>
  <si>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</si>
  <si>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</si>
  <si>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</si>
  <si>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</si>
  <si>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</si>
  <si>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</si>
  <si>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</si>
  <si>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</si>
  <si>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</si>
  <si>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</si>
  <si>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</si>
  <si>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</si>
  <si>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</si>
  <si>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</si>
  <si>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</si>
  <si>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</si>
  <si>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</si>
  <si>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</si>
  <si>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</si>
  <si>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</si>
  <si>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</si>
  <si>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</si>
  <si>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</si>
  <si>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</si>
  <si>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</si>
  <si>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</si>
  <si>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</si>
  <si>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</si>
  <si>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</si>
  <si>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</si>
  <si>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</si>
  <si>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</si>
  <si>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</si>
  <si>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</si>
  <si>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</si>
  <si>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</si>
  <si>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</si>
  <si>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</si>
  <si>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</si>
  <si>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</si>
  <si>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</si>
  <si>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</si>
  <si>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</si>
  <si>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</si>
  <si>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</si>
  <si>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</si>
  <si>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</si>
  <si>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</si>
  <si>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</si>
  <si>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</si>
  <si>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</si>
  <si>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</si>
  <si>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</si>
  <si>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</si>
  <si>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</si>
  <si>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</si>
  <si>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</si>
  <si>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</si>
  <si>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</si>
  <si>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</si>
  <si>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</si>
  <si>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</si>
  <si>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</si>
  <si>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</si>
  <si>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</si>
  <si>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</si>
  <si>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</si>
  <si>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</si>
  <si>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</si>
  <si>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</si>
  <si>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</si>
  <si>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</si>
  <si>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</si>
  <si>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</si>
  <si>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</si>
  <si>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ноябрь</t>
  </si>
  <si>
    <t>Шунаев Игорь Борисович</t>
  </si>
  <si>
    <t>Шунаев И.Б.</t>
  </si>
  <si>
    <t>гл.инженер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</si>
</sst>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indexed="63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94">
    <xf numFmtId="0" fontId="0" fillId="0" borderId="0" xfId="0"/>
    <xf numFmtId="0" fontId="23" fillId="0" borderId="0" xfId="40" applyFont="1" applyAlignment="1">
      <alignment vertical="center"/>
    </xf>
    <xf numFmtId="0" fontId="0" fillId="0" borderId="0" xfId="0" applyAlignment="1">
      <alignment vertical="center"/>
    </xf>
    <xf numFmtId="0" fontId="23" fillId="0" borderId="0" xfId="40" applyFont="1" applyAlignment="1">
      <alignment vertical="center" wrapText="1"/>
    </xf>
    <xf numFmtId="0" fontId="23" fillId="0" borderId="7" xfId="40" applyFont="1" applyBorder="1" applyAlignment="1">
      <alignment vertical="center"/>
    </xf>
    <xf numFmtId="0" fontId="25" fillId="0" borderId="0" xfId="45" applyFont="1" applyAlignment="1">
      <alignment vertical="center" wrapText="1"/>
    </xf>
    <xf numFmtId="0" fontId="23" fillId="0" borderId="0" xfId="45" applyFont="1" applyAlignment="1">
      <alignment vertical="center" wrapText="1"/>
    </xf>
    <xf numFmtId="0" fontId="25" fillId="0" borderId="5" xfId="45" applyFont="1" applyBorder="1" applyAlignment="1">
      <alignment vertical="center" wrapText="1"/>
    </xf>
    <xf numFmtId="0" fontId="23" fillId="0" borderId="7" xfId="40" applyFont="1" applyBorder="1" applyAlignment="1" applyProtection="1">
      <alignment vertical="center"/>
      <protection locked="0"/>
    </xf>
    <xf numFmtId="0" fontId="23" fillId="0" borderId="4" xfId="40" applyFont="1" applyBorder="1" applyAlignment="1" applyProtection="1">
      <alignment vertical="center"/>
      <protection locked="0"/>
    </xf>
    <xf numFmtId="0" fontId="23" fillId="0" borderId="4" xfId="40" applyFont="1" applyBorder="1" applyAlignment="1">
      <alignment vertical="center" wrapText="1"/>
    </xf>
    <xf numFmtId="49" fontId="25" fillId="0" borderId="0" xfId="45" applyNumberFormat="1" applyFont="1" applyAlignment="1">
      <alignment vertical="center" wrapText="1"/>
    </xf>
    <xf numFmtId="14" fontId="25" fillId="0" borderId="5" xfId="45" applyNumberFormat="1" applyFont="1" applyBorder="1" applyAlignment="1">
      <alignment vertical="center" wrapText="1"/>
    </xf>
    <xf numFmtId="49" fontId="23" fillId="0" borderId="7" xfId="40" applyNumberFormat="1" applyFont="1" applyBorder="1" applyAlignment="1">
      <alignment vertical="center" wrapText="1"/>
    </xf>
    <xf numFmtId="49" fontId="25" fillId="0" borderId="5" xfId="45" applyNumberFormat="1" applyFont="1" applyBorder="1" applyAlignment="1">
      <alignment vertical="center" wrapText="1"/>
    </xf>
    <xf numFmtId="49" fontId="23" fillId="0" borderId="7" xfId="40" applyNumberFormat="1" applyFont="1" applyBorder="1" applyAlignment="1" applyProtection="1">
      <alignment vertical="center" wrapText="1"/>
      <protection locked="0"/>
    </xf>
    <xf numFmtId="0" fontId="26" fillId="0" borderId="0" xfId="45" applyFont="1" applyAlignment="1">
      <alignment vertical="center" wrapText="1"/>
    </xf>
    <xf numFmtId="49" fontId="27" fillId="0" borderId="7" xfId="40" applyNumberFormat="1" applyFont="1" applyBorder="1" applyAlignment="1" applyProtection="1">
      <alignment vertical="center" wrapText="1"/>
      <protection locked="0"/>
    </xf>
    <xf numFmtId="49" fontId="23" fillId="0" borderId="0" xfId="40" applyNumberFormat="1" applyFont="1" applyAlignment="1">
      <alignment vertical="center" wrapText="1"/>
    </xf>
    <xf numFmtId="49" fontId="2" fillId="0" borderId="9" xfId="40" applyNumberFormat="1" applyBorder="1" applyAlignment="1" applyProtection="1">
      <alignment vertical="center" wrapText="1"/>
      <protection locked="0"/>
    </xf>
    <xf numFmtId="49" fontId="24" fillId="0" borderId="7" xfId="40" applyNumberFormat="1" applyFont="1" applyBorder="1" applyAlignment="1">
      <alignment vertical="center" wrapText="1"/>
    </xf>
    <xf numFmtId="0" fontId="23" fillId="0" borderId="7" xfId="40" applyFont="1" applyBorder="1" applyAlignment="1" applyProtection="1">
      <alignment horizontal="center" vertical="center"/>
      <protection locked="0"/>
    </xf>
    <xf numFmtId="0" fontId="25" fillId="0" borderId="5" xfId="41" applyFont="1" applyBorder="1" applyAlignment="1">
      <alignment vertical="center" wrapText="1"/>
    </xf>
    <xf numFmtId="0" fontId="25" fillId="0" borderId="0" xfId="39" applyFont="1" applyAlignment="1">
      <alignment vertical="center" wrapText="1"/>
    </xf>
    <xf numFmtId="0" fontId="25" fillId="0" borderId="0" xfId="41" applyFont="1" applyAlignment="1">
      <alignment vertical="center" wrapText="1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49" fontId="23" fillId="0" borderId="0" xfId="34" applyFont="1" applyBorder="1" applyAlignment="1">
      <alignment horizontal="right" vertical="center"/>
    </xf>
    <xf numFmtId="49" fontId="23" fillId="9" borderId="7" xfId="34" applyFont="1" applyFill="1" applyBorder="1" applyAlignment="1">
      <alignment vertical="center" wrapText="1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49" fontId="23" fillId="0" borderId="7" xfId="34" applyFont="1" applyBorder="1" applyAlignment="1">
      <alignment horizontal="left" vertical="center" wrapText="1" indent="4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42" applyFont="1" applyAlignment="1">
      <alignment vertical="center"/>
    </xf>
    <xf numFmtId="0" fontId="23" fillId="0" borderId="0" xfId="42" applyFont="1" applyAlignment="1">
      <alignment horizontal="left" vertical="center" indent="1"/>
    </xf>
    <xf numFmtId="0" fontId="23" fillId="0" borderId="0" xfId="47" applyFont="1" applyAlignment="1">
      <alignment vertical="center"/>
    </xf>
    <xf numFmtId="49" fontId="23" fillId="0" borderId="0" xfId="42" applyNumberFormat="1" applyFont="1" applyAlignment="1">
      <alignment vertical="center"/>
    </xf>
    <xf numFmtId="0" fontId="24" fillId="0" borderId="0" xfId="42" applyFont="1" applyAlignment="1">
      <alignment horizontal="right" vertical="center"/>
    </xf>
    <xf numFmtId="0" fontId="24" fillId="0" borderId="0" xfId="42" applyFont="1" applyAlignment="1">
      <alignment horizontal="center" vertical="center"/>
    </xf>
    <xf numFmtId="0" fontId="23" fillId="0" borderId="11" xfId="46" applyFont="1" applyBorder="1" applyAlignment="1">
      <alignment horizontal="left" vertical="center"/>
    </xf>
    <xf numFmtId="0" fontId="23" fillId="0" borderId="5" xfId="42" applyFont="1" applyBorder="1" applyAlignment="1">
      <alignment vertical="center"/>
    </xf>
    <xf numFmtId="0" fontId="23" fillId="0" borderId="6" xfId="42" applyFont="1" applyBorder="1" applyAlignment="1">
      <alignment vertical="center"/>
    </xf>
    <xf numFmtId="0" fontId="23" fillId="0" borderId="4" xfId="44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 wrapText="1"/>
    </xf>
    <xf numFmtId="49" fontId="23" fillId="0" borderId="0" xfId="34" applyFont="1" applyAlignment="1">
      <alignment vertical="center"/>
    </xf>
    <xf numFmtId="49" fontId="23" fillId="0" borderId="0" xfId="34" applyFont="1" applyBorder="1" applyAlignment="1">
      <alignment vertical="center"/>
    </xf>
    <xf numFmtId="49" fontId="23" fillId="0" borderId="6" xfId="34" applyFont="1" applyBorder="1" applyAlignment="1">
      <alignment vertical="center"/>
    </xf>
    <xf numFmtId="49" fontId="23" fillId="0" borderId="4" xfId="34" applyFont="1" applyBorder="1" applyAlignment="1">
      <alignment vertical="center"/>
    </xf>
    <xf numFmtId="167" fontId="23" fillId="6" borderId="7" xfId="34" applyNumberFormat="1" applyFont="1" applyFill="1" applyBorder="1" applyAlignment="1">
      <alignment horizontal="right" vertical="center"/>
    </xf>
    <xf numFmtId="0" fontId="18" fillId="0" borderId="0" xfId="42" applyFont="1"/>
    <xf numFmtId="49" fontId="29" fillId="0" borderId="14" xfId="34" applyFont="1" applyBorder="1" applyAlignment="1">
      <alignment vertical="center"/>
    </xf>
    <xf numFmtId="49" fontId="23" fillId="0" borderId="5" xfId="34" applyFont="1" applyBorder="1" applyAlignment="1">
      <alignment horizontal="left" vertical="center" wrapText="1" indent="1"/>
    </xf>
    <xf numFmtId="49" fontId="29" fillId="0" borderId="5" xfId="34" applyFont="1" applyBorder="1" applyAlignment="1">
      <alignment horizontal="center" vertical="center" wrapText="1"/>
    </xf>
    <xf numFmtId="166" fontId="23" fillId="0" borderId="5" xfId="34" applyNumberFormat="1" applyFont="1" applyBorder="1" applyAlignment="1">
      <alignment horizontal="right" vertical="center"/>
    </xf>
    <xf numFmtId="49" fontId="30" fillId="10" borderId="14" xfId="0" applyNumberFormat="1" applyFont="1" applyFill="1" applyBorder="1" applyAlignment="1">
      <alignment horizontal="center" vertical="top"/>
    </xf>
    <xf numFmtId="0" fontId="30" fillId="10" borderId="15" xfId="0" applyFont="1" applyFill="1" applyBorder="1" applyAlignment="1">
      <alignment horizontal="left" vertical="center" indent="1"/>
    </xf>
    <xf numFmtId="0" fontId="30" fillId="10" borderId="15" xfId="0" applyFont="1" applyFill="1" applyBorder="1" applyAlignment="1">
      <alignment horizontal="center" vertical="top"/>
    </xf>
    <xf numFmtId="0" fontId="30" fillId="10" borderId="16" xfId="0" applyFont="1" applyFill="1" applyBorder="1" applyAlignment="1">
      <alignment horizontal="center" vertical="top"/>
    </xf>
    <xf numFmtId="49" fontId="29" fillId="0" borderId="0" xfId="34" applyFont="1" applyBorder="1" applyAlignment="1">
      <alignment vertical="center"/>
    </xf>
    <xf numFmtId="166" fontId="23" fillId="0" borderId="7" xfId="34" applyNumberFormat="1" applyFont="1" applyBorder="1" applyAlignment="1">
      <alignment horizontal="right" vertical="center"/>
    </xf>
    <xf numFmtId="0" fontId="30" fillId="10" borderId="14" xfId="0" applyFont="1" applyFill="1" applyBorder="1" applyAlignment="1">
      <alignment horizontal="center" vertical="top"/>
    </xf>
    <xf numFmtId="167" fontId="23" fillId="0" borderId="7" xfId="34" applyNumberFormat="1" applyFont="1" applyBorder="1" applyAlignment="1">
      <alignment horizontal="right" vertical="center"/>
    </xf>
    <xf numFmtId="49" fontId="23" fillId="0" borderId="4" xfId="42" applyNumberFormat="1" applyFont="1" applyBorder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/>
    </xf>
    <xf numFmtId="167" fontId="23" fillId="6" borderId="7" xfId="43" applyNumberFormat="1" applyFont="1" applyFill="1" applyBorder="1" applyAlignment="1">
      <alignment horizontal="right" vertical="center"/>
    </xf>
    <xf numFmtId="0" fontId="29" fillId="0" borderId="0" xfId="42" applyFont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 wrapText="1"/>
    </xf>
    <xf numFmtId="167" fontId="31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5" xfId="42" applyFont="1" applyBorder="1" applyAlignment="1">
      <alignment horizontal="center" vertical="center" wrapText="1"/>
    </xf>
    <xf numFmtId="0" fontId="23" fillId="0" borderId="0" xfId="42" applyFont="1" applyAlignment="1">
      <alignment horizontal="center" vertical="center" wrapText="1"/>
    </xf>
    <xf numFmtId="0" fontId="18" fillId="0" borderId="8" xfId="42" applyFont="1" applyBorder="1"/>
    <xf numFmtId="0" fontId="18" fillId="0" borderId="0" xfId="42" applyFont="1" applyAlignment="1">
      <alignment horizontal="left" vertical="center"/>
    </xf>
    <xf numFmtId="0" fontId="18" fillId="0" borderId="0" xfId="42" applyFont="1" applyAlignment="1">
      <alignment vertical="center"/>
    </xf>
    <xf numFmtId="0" fontId="18" fillId="0" borderId="0" xfId="42" applyFont="1" applyAlignment="1">
      <alignment horizontal="center" vertical="center"/>
    </xf>
    <xf numFmtId="0" fontId="23" fillId="0" borderId="14" xfId="44" applyFont="1" applyBorder="1" applyAlignment="1">
      <alignment horizontal="center" vertical="center" wrapText="1"/>
    </xf>
    <xf numFmtId="0" fontId="24" fillId="0" borderId="5" xfId="46" applyFont="1" applyBorder="1" applyAlignment="1">
      <alignment vertical="center" wrapText="1"/>
    </xf>
    <xf numFmtId="0" fontId="18" fillId="0" borderId="0" xfId="42" applyFont="1" applyAlignment="1">
      <alignment horizontal="center" vertical="center"/>
    </xf>
    <xf numFmtId="0" fontId="18" fillId="0" borderId="8" xfId="42" applyFont="1" applyBorder="1" applyAlignment="1">
      <alignment horizontal="center" vertical="center"/>
    </xf>
    <xf numFmtId="0" fontId="18" fillId="0" borderId="10" xfId="42" applyFont="1" applyBorder="1" applyAlignment="1">
      <alignment horizontal="center" vertical="center"/>
    </xf>
    <xf numFmtId="0" fontId="24" fillId="0" borderId="5" xfId="46" applyFont="1" applyBorder="1" applyAlignment="1">
      <alignment horizontal="left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7" xfId="44" applyFont="1" applyBorder="1" applyAlignment="1">
      <alignment horizontal="center" vertical="center" wrapText="1"/>
    </xf>
    <xf numFmtId="0" fontId="23" fillId="0" borderId="14" xfId="44" applyFont="1" applyBorder="1" applyAlignment="1">
      <alignment horizontal="center" vertical="center" wrapText="1"/>
    </xf>
    <xf numFmtId="0" fontId="23" fillId="0" borderId="12" xfId="44" applyFont="1" applyBorder="1" applyAlignment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 xr:uid="{00000000-0005-0000-0000-000000000000}"/>
    <cellStyle name=" 1 2" xfId="3" xr:uid="{00000000-0005-0000-0000-000001000000}"/>
    <cellStyle name=" 1_Stage1" xfId="4" xr:uid="{00000000-0005-0000-0000-000002000000}"/>
    <cellStyle name="_Model_RAB Мой_PR.PROG.WARM.NOTCOMBI.2012.2.16_v1.4(04.04.11) " xfId="5" xr:uid="{00000000-0005-0000-0000-000003000000}"/>
    <cellStyle name="_Model_RAB Мой_Книга2_PR.PROG.WARM.NOTCOMBI.2012.2.16_v1.4(04.04.11) " xfId="6" xr:uid="{00000000-0005-0000-0000-000004000000}"/>
    <cellStyle name="_Model_RAB_MRSK_svod_PR.PROG.WARM.NOTCOMBI.2012.2.16_v1.4(04.04.11) " xfId="7" xr:uid="{00000000-0005-0000-0000-000005000000}"/>
    <cellStyle name="_Model_RAB_MRSK_svod_Книга2_PR.PROG.WARM.NOTCOMBI.2012.2.16_v1.4(04.04.11) " xfId="8" xr:uid="{00000000-0005-0000-0000-000006000000}"/>
    <cellStyle name="_МОДЕЛЬ_1 (2)_PR.PROG.WARM.NOTCOMBI.2012.2.16_v1.4(04.04.11) " xfId="9" xr:uid="{00000000-0005-0000-0000-000007000000}"/>
    <cellStyle name="_МОДЕЛЬ_1 (2)_Книга2_PR.PROG.WARM.NOTCOMBI.2012.2.16_v1.4(04.04.11) " xfId="10" xr:uid="{00000000-0005-0000-0000-000008000000}"/>
    <cellStyle name="_пр 5 тариф RAB_PR.PROG.WARM.NOTCOMBI.2012.2.16_v1.4(04.04.11) " xfId="11" xr:uid="{00000000-0005-0000-0000-000009000000}"/>
    <cellStyle name="_пр 5 тариф RAB_Книга2_PR.PROG.WARM.NOTCOMBI.2012.2.16_v1.4(04.04.11) " xfId="12" xr:uid="{00000000-0005-0000-0000-00000A000000}"/>
    <cellStyle name="_Расчет RAB_22072008_PR.PROG.WARM.NOTCOMBI.2012.2.16_v1.4(04.04.11) " xfId="13" xr:uid="{00000000-0005-0000-0000-00000B000000}"/>
    <cellStyle name="_Расчет RAB_22072008_Книга2_PR.PROG.WARM.NOTCOMBI.2012.2.16_v1.4(04.04.11) " xfId="14" xr:uid="{00000000-0005-0000-0000-00000C000000}"/>
    <cellStyle name="_Расчет RAB_Лен и МОЭСК_с 2010 года_14.04.2009_со сглаж_version 3.0_без ФСК_PR.PROG.WARM.NOTCOMBI.2012.2.16_v1.4(04.04.11) " xfId="15" xr:uid="{00000000-0005-0000-0000-00000D000000}"/>
    <cellStyle name="_Расчет RAB_Лен и МОЭСК_с 2010 года_14.04.2009_со сглаж_version 3.0_без ФСК_Книга2_PR.PROG.WARM.NOTCOMBI.2012.2.16_v1.4(04.04.11) " xfId="16" xr:uid="{00000000-0005-0000-0000-00000E000000}"/>
    <cellStyle name="Cells 2" xfId="17" xr:uid="{00000000-0005-0000-0000-00000F000000}"/>
    <cellStyle name="Currency [0]" xfId="18" xr:uid="{00000000-0005-0000-0000-000010000000}"/>
    <cellStyle name="Currency2" xfId="19" xr:uid="{00000000-0005-0000-0000-000011000000}"/>
    <cellStyle name="Followed Hyperlink" xfId="20" xr:uid="{00000000-0005-0000-0000-000012000000}"/>
    <cellStyle name="Header 3" xfId="21" xr:uid="{00000000-0005-0000-0000-000013000000}"/>
    <cellStyle name="Hyperlink" xfId="22" xr:uid="{00000000-0005-0000-0000-000014000000}"/>
    <cellStyle name="normal" xfId="23" xr:uid="{00000000-0005-0000-0000-000015000000}"/>
    <cellStyle name="Normal1" xfId="24" xr:uid="{00000000-0005-0000-0000-000016000000}"/>
    <cellStyle name="Normal2" xfId="25" xr:uid="{00000000-0005-0000-0000-000017000000}"/>
    <cellStyle name="Percent1" xfId="26" xr:uid="{00000000-0005-0000-0000-000018000000}"/>
    <cellStyle name="Title 4" xfId="27" xr:uid="{00000000-0005-0000-0000-000019000000}"/>
    <cellStyle name="Ввод  2" xfId="28" xr:uid="{00000000-0005-0000-0000-00001A000000}"/>
    <cellStyle name="Гиперссылка" xfId="29" builtinId="8" customBuiltin="1"/>
    <cellStyle name="Гиперссылка 2 2 2" xfId="30" xr:uid="{00000000-0005-0000-0000-00001C000000}"/>
    <cellStyle name="Гиперссылка 4 6" xfId="31" xr:uid="{00000000-0005-0000-0000-00001D000000}"/>
    <cellStyle name="Заголовок" xfId="32" xr:uid="{00000000-0005-0000-0000-00001E000000}"/>
    <cellStyle name="ЗаголовокСтолбца" xfId="33" xr:uid="{00000000-0005-0000-0000-00001F000000}"/>
    <cellStyle name="Обычный" xfId="0" builtinId="0"/>
    <cellStyle name="Обычный 10" xfId="34" xr:uid="{00000000-0005-0000-0000-000021000000}"/>
    <cellStyle name="Обычный 11" xfId="35" xr:uid="{00000000-0005-0000-0000-000022000000}"/>
    <cellStyle name="Обычный 12 3 2" xfId="36" xr:uid="{00000000-0005-0000-0000-000023000000}"/>
    <cellStyle name="Обычный 2" xfId="1" xr:uid="{00000000-0005-0000-0000-000024000000}"/>
    <cellStyle name="Обычный 2 14" xfId="37" xr:uid="{00000000-0005-0000-0000-000025000000}"/>
    <cellStyle name="Обычный 3 3 2" xfId="38" xr:uid="{00000000-0005-0000-0000-000026000000}"/>
    <cellStyle name="Обычный_PRIL1.ELECTR" xfId="39" xr:uid="{00000000-0005-0000-0000-000027000000}"/>
    <cellStyle name="Обычный_SIMPLE_1_massive2" xfId="40" xr:uid="{00000000-0005-0000-0000-000028000000}"/>
    <cellStyle name="Обычный_ЖКУ_проект3" xfId="41" xr:uid="{00000000-0005-0000-0000-000029000000}"/>
    <cellStyle name="Обычный_Полезный отпуск электроэнергии и мощности, реализуемой по нерегулируемым ценам" xfId="47" xr:uid="{00000000-0005-0000-0000-00002A000000}"/>
    <cellStyle name="Обычный_Полезный отпуск электроэнергии и мощности, реализуемой по регулируемым ценам" xfId="42" xr:uid="{00000000-0005-0000-0000-00002B000000}"/>
    <cellStyle name="Обычный_Продажа" xfId="43" xr:uid="{00000000-0005-0000-0000-00002C000000}"/>
    <cellStyle name="Обычный_Сведения об отпуске (передаче) электроэнергии потребителям распределительными сетевыми организациями" xfId="44" xr:uid="{00000000-0005-0000-0000-00002D000000}"/>
    <cellStyle name="Обычный_форма 1 водопровод для орг_CALC.KV.4.78(v1.0)" xfId="45" xr:uid="{00000000-0005-0000-0000-00002E000000}"/>
    <cellStyle name="Обычный_Шаблон по источникам для Модуля Реестр (2)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5;&#1048;&#1040;&#1057;\2017\&#1101;&#1101;\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46EP.STX(v1.0)%20&#1085;&#1086;&#1074;&#1072;&#1103;%20&#1092;&#1086;&#1088;&#1084;&#1072;%20&#1085;&#1086;&#1103;&#1073;&#1088;&#1100;%2022_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C45" sqref="C45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3"/>
      <c r="B1" s="23"/>
      <c r="C1" s="1"/>
    </row>
    <row r="2" spans="1:3" ht="37.5" customHeight="1">
      <c r="A2" s="81" t="s">
        <v>0</v>
      </c>
      <c r="B2" s="81"/>
      <c r="C2" s="81"/>
    </row>
    <row r="3" spans="1:3">
      <c r="A3" s="22"/>
      <c r="B3" s="22"/>
      <c r="C3" s="22"/>
    </row>
    <row r="4" spans="1:3">
      <c r="A4" s="24"/>
      <c r="B4" s="24"/>
      <c r="C4" s="24"/>
    </row>
    <row r="5" spans="1:3">
      <c r="A5" s="24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1">
        <v>2022</v>
      </c>
    </row>
    <row r="8" spans="1:3">
      <c r="A8" s="5"/>
      <c r="B8" s="3" t="s">
        <v>5</v>
      </c>
      <c r="C8" s="8" t="s">
        <v>362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0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4"/>
      <c r="B24" s="3" t="s">
        <v>23</v>
      </c>
      <c r="C24" s="17" t="s">
        <v>24</v>
      </c>
    </row>
    <row r="25" spans="1:3">
      <c r="A25" s="24"/>
      <c r="B25" s="3" t="s">
        <v>25</v>
      </c>
      <c r="C25" s="17" t="s">
        <v>24</v>
      </c>
    </row>
    <row r="26" spans="1:3">
      <c r="A26" s="5"/>
      <c r="B26" s="3"/>
      <c r="C26" s="22"/>
    </row>
    <row r="27" spans="1:3">
      <c r="A27" s="24"/>
      <c r="B27" s="3"/>
      <c r="C27" s="3" t="s">
        <v>26</v>
      </c>
    </row>
    <row r="28" spans="1:3" ht="22.5">
      <c r="A28" s="24"/>
      <c r="B28" s="18" t="s">
        <v>27</v>
      </c>
      <c r="C28" s="17" t="s">
        <v>64</v>
      </c>
    </row>
    <row r="29" spans="1:3">
      <c r="A29" s="24"/>
      <c r="B29" s="18" t="s">
        <v>28</v>
      </c>
      <c r="C29" s="17" t="s">
        <v>29</v>
      </c>
    </row>
    <row r="30" spans="1:3">
      <c r="A30" s="5"/>
      <c r="B30" s="3"/>
      <c r="C30" s="22"/>
    </row>
    <row r="31" spans="1:3">
      <c r="A31" s="24"/>
      <c r="B31" s="3"/>
      <c r="C31" s="3" t="s">
        <v>30</v>
      </c>
    </row>
    <row r="32" spans="1:3" ht="22.5">
      <c r="A32" s="24"/>
      <c r="B32" s="18" t="s">
        <v>27</v>
      </c>
      <c r="C32" s="17" t="s">
        <v>31</v>
      </c>
    </row>
    <row r="33" spans="1:3">
      <c r="A33" s="24"/>
      <c r="B33" s="18" t="s">
        <v>28</v>
      </c>
      <c r="C33" s="17" t="s">
        <v>32</v>
      </c>
    </row>
    <row r="34" spans="1:3">
      <c r="A34" s="5"/>
      <c r="B34" s="3"/>
      <c r="C34" s="22"/>
    </row>
    <row r="35" spans="1:3" ht="22.5">
      <c r="A35" s="24"/>
      <c r="B35" s="3"/>
      <c r="C35" s="3" t="s">
        <v>33</v>
      </c>
    </row>
    <row r="36" spans="1:3" ht="22.5">
      <c r="A36" s="11"/>
      <c r="B36" s="18" t="s">
        <v>27</v>
      </c>
      <c r="C36" s="19" t="s">
        <v>364</v>
      </c>
    </row>
    <row r="37" spans="1:3">
      <c r="A37" s="11"/>
      <c r="B37" s="18" t="s">
        <v>34</v>
      </c>
      <c r="C37" s="19" t="s">
        <v>365</v>
      </c>
    </row>
    <row r="38" spans="1:3">
      <c r="A38" s="11"/>
      <c r="B38" s="18" t="s">
        <v>28</v>
      </c>
      <c r="C38" s="19" t="s">
        <v>66</v>
      </c>
    </row>
    <row r="39" spans="1:3">
      <c r="A39" s="11"/>
      <c r="B39" s="18" t="s">
        <v>35</v>
      </c>
      <c r="C39" s="26" t="s">
        <v>65</v>
      </c>
    </row>
    <row r="40" spans="1:3">
      <c r="A40" s="24"/>
      <c r="B40" s="24"/>
      <c r="C40" s="22"/>
    </row>
    <row r="46" spans="1:3">
      <c r="A46" s="23"/>
      <c r="B46" s="23"/>
      <c r="C46" s="23"/>
    </row>
  </sheetData>
  <mergeCells count="1">
    <mergeCell ref="A2:C2"/>
  </mergeCells>
  <hyperlinks>
    <hyperlink ref="C39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75"/>
  <sheetViews>
    <sheetView topLeftCell="C7" workbookViewId="0">
      <selection activeCell="J35" sqref="J35"/>
    </sheetView>
  </sheetViews>
  <sheetFormatPr defaultRowHeight="11.25"/>
  <cols>
    <col min="1" max="2" width="9.140625" style="39" hidden="1" customWidth="1"/>
    <col min="3" max="3" width="4.140625" style="39" customWidth="1"/>
    <col min="4" max="4" width="9.140625" style="39" customWidth="1"/>
    <col min="5" max="5" width="44.5703125" style="39" customWidth="1"/>
    <col min="6" max="6" width="6.7109375" style="39" customWidth="1"/>
    <col min="7" max="11" width="15.7109375" style="39" customWidth="1"/>
    <col min="12" max="12" width="6.7109375" style="39" customWidth="1"/>
    <col min="13" max="16" width="15.7109375" style="39" customWidth="1"/>
    <col min="17" max="35" width="11.7109375" style="39" customWidth="1"/>
    <col min="36" max="16384" width="9.140625" style="39"/>
  </cols>
  <sheetData>
    <row r="1" spans="1:77" hidden="1">
      <c r="S1" s="40"/>
      <c r="T1" s="40"/>
      <c r="U1" s="40"/>
      <c r="V1" s="40"/>
      <c r="Y1" s="40"/>
      <c r="AN1" s="40"/>
      <c r="AO1" s="40"/>
      <c r="AP1" s="40"/>
      <c r="BC1" s="40"/>
      <c r="BF1" s="40"/>
      <c r="BI1" s="40"/>
      <c r="BX1" s="40"/>
      <c r="BY1" s="40"/>
    </row>
    <row r="2" spans="1:77" hidden="1"/>
    <row r="3" spans="1:77" hidden="1"/>
    <row r="4" spans="1:77" hidden="1">
      <c r="F4" s="41"/>
      <c r="G4" s="41"/>
      <c r="H4" s="41"/>
      <c r="I4" s="41"/>
      <c r="J4" s="41"/>
      <c r="K4" s="41"/>
      <c r="M4" s="41"/>
      <c r="N4" s="41"/>
      <c r="O4" s="41"/>
      <c r="P4" s="41"/>
      <c r="Q4" s="41"/>
    </row>
    <row r="5" spans="1:77" hidden="1">
      <c r="A5" s="42"/>
      <c r="F5" s="39" t="s">
        <v>67</v>
      </c>
      <c r="G5" s="39" t="s">
        <v>68</v>
      </c>
      <c r="H5" s="39" t="s">
        <v>69</v>
      </c>
      <c r="I5" s="39" t="s">
        <v>70</v>
      </c>
      <c r="J5" s="39" t="s">
        <v>71</v>
      </c>
      <c r="K5" s="39" t="s">
        <v>72</v>
      </c>
      <c r="L5" s="39" t="s">
        <v>73</v>
      </c>
      <c r="M5" s="39" t="s">
        <v>74</v>
      </c>
      <c r="N5" s="39" t="s">
        <v>74</v>
      </c>
      <c r="O5" s="39" t="s">
        <v>75</v>
      </c>
      <c r="P5" s="39" t="s">
        <v>76</v>
      </c>
      <c r="Q5" s="39" t="s">
        <v>77</v>
      </c>
    </row>
    <row r="6" spans="1:77" hidden="1">
      <c r="A6" s="42"/>
    </row>
    <row r="7" spans="1:77" ht="12" customHeight="1">
      <c r="A7" s="42"/>
      <c r="K7" s="43"/>
      <c r="Q7" s="44"/>
    </row>
    <row r="8" spans="1:77" ht="22.5" customHeight="1">
      <c r="A8" s="42"/>
      <c r="D8" s="85" t="s">
        <v>0</v>
      </c>
      <c r="E8" s="85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77">
      <c r="A9" s="42"/>
      <c r="D9" s="45" t="str">
        <f>IF(org="","Не определено",org)</f>
        <v>ЗАО "Концерн "Термаль"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77" ht="12" customHeight="1">
      <c r="D10" s="46"/>
      <c r="E10" s="46"/>
      <c r="K10" s="27" t="s">
        <v>36</v>
      </c>
    </row>
    <row r="11" spans="1:77" ht="15" customHeight="1">
      <c r="D11" s="86" t="s">
        <v>78</v>
      </c>
      <c r="E11" s="88" t="s">
        <v>37</v>
      </c>
      <c r="F11" s="88" t="s">
        <v>38</v>
      </c>
      <c r="G11" s="88" t="s">
        <v>39</v>
      </c>
      <c r="H11" s="88" t="s">
        <v>40</v>
      </c>
      <c r="I11" s="88"/>
      <c r="J11" s="88"/>
      <c r="K11" s="90"/>
      <c r="L11" s="47"/>
    </row>
    <row r="12" spans="1:77" ht="15" customHeight="1">
      <c r="D12" s="87"/>
      <c r="E12" s="89"/>
      <c r="F12" s="89"/>
      <c r="G12" s="89"/>
      <c r="H12" s="80" t="s">
        <v>41</v>
      </c>
      <c r="I12" s="80" t="s">
        <v>42</v>
      </c>
      <c r="J12" s="80" t="s">
        <v>43</v>
      </c>
      <c r="K12" s="48" t="s">
        <v>44</v>
      </c>
      <c r="L12" s="47"/>
    </row>
    <row r="13" spans="1:77" ht="12" customHeight="1">
      <c r="D13" s="49">
        <v>0</v>
      </c>
      <c r="E13" s="49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>
        <v>7</v>
      </c>
    </row>
    <row r="14" spans="1:77" s="50" customFormat="1" ht="15" customHeight="1">
      <c r="C14" s="51"/>
      <c r="D14" s="91" t="s">
        <v>79</v>
      </c>
      <c r="E14" s="92"/>
      <c r="F14" s="92"/>
      <c r="G14" s="92"/>
      <c r="H14" s="92"/>
      <c r="I14" s="92"/>
      <c r="J14" s="92"/>
      <c r="K14" s="93"/>
      <c r="L14" s="52"/>
    </row>
    <row r="15" spans="1:77" s="50" customFormat="1" ht="15" customHeight="1">
      <c r="C15" s="51"/>
      <c r="D15" s="53" t="s">
        <v>80</v>
      </c>
      <c r="E15" s="28" t="s">
        <v>81</v>
      </c>
      <c r="F15" s="25">
        <v>10</v>
      </c>
      <c r="G15" s="54">
        <f>SUM(H15:K15)</f>
        <v>1162.624</v>
      </c>
      <c r="H15" s="54">
        <v>1162.624</v>
      </c>
      <c r="I15" s="54">
        <v>0</v>
      </c>
      <c r="J15" s="54">
        <v>0</v>
      </c>
      <c r="K15" s="54">
        <v>0</v>
      </c>
      <c r="L15" s="52"/>
      <c r="M15" s="55"/>
      <c r="P15" s="29">
        <v>10</v>
      </c>
    </row>
    <row r="16" spans="1:77" s="50" customFormat="1" ht="15" customHeight="1">
      <c r="C16" s="51"/>
      <c r="D16" s="53" t="s">
        <v>82</v>
      </c>
      <c r="E16" s="30" t="s">
        <v>83</v>
      </c>
      <c r="F16" s="25">
        <v>20</v>
      </c>
      <c r="G16" s="54">
        <f t="shared" ref="G16:G130" si="0">SUM(H16:K16)</f>
        <v>1162.624</v>
      </c>
      <c r="H16" s="31">
        <v>1162.624</v>
      </c>
      <c r="I16" s="31"/>
      <c r="J16" s="31"/>
      <c r="K16" s="31"/>
      <c r="L16" s="52"/>
      <c r="M16" s="55"/>
      <c r="P16" s="29">
        <v>20</v>
      </c>
    </row>
    <row r="17" spans="3:16" s="50" customFormat="1" ht="15" customHeight="1">
      <c r="C17" s="51"/>
      <c r="D17" s="53" t="s">
        <v>84</v>
      </c>
      <c r="E17" s="30" t="s">
        <v>85</v>
      </c>
      <c r="F17" s="25">
        <v>30</v>
      </c>
      <c r="G17" s="54">
        <f t="shared" si="0"/>
        <v>0</v>
      </c>
      <c r="H17" s="54">
        <v>0</v>
      </c>
      <c r="I17" s="54">
        <v>0</v>
      </c>
      <c r="J17" s="54">
        <v>0</v>
      </c>
      <c r="K17" s="54">
        <v>0</v>
      </c>
      <c r="L17" s="52"/>
      <c r="M17" s="55"/>
      <c r="P17" s="29">
        <v>30</v>
      </c>
    </row>
    <row r="18" spans="3:16" s="50" customFormat="1" ht="12.75" hidden="1">
      <c r="C18" s="51"/>
      <c r="D18" s="56" t="s">
        <v>86</v>
      </c>
      <c r="E18" s="57"/>
      <c r="F18" s="58" t="s">
        <v>87</v>
      </c>
      <c r="G18" s="59"/>
      <c r="H18" s="59"/>
      <c r="I18" s="59"/>
      <c r="J18" s="59"/>
      <c r="K18" s="59"/>
      <c r="L18" s="52"/>
      <c r="M18" s="55"/>
      <c r="P18" s="29"/>
    </row>
    <row r="19" spans="3:16" s="50" customFormat="1" ht="15" customHeight="1">
      <c r="C19" s="51"/>
      <c r="D19" s="60"/>
      <c r="E19" s="61" t="s">
        <v>88</v>
      </c>
      <c r="F19" s="62"/>
      <c r="G19" s="62"/>
      <c r="H19" s="62"/>
      <c r="I19" s="62"/>
      <c r="J19" s="62"/>
      <c r="K19" s="63"/>
      <c r="L19" s="52"/>
      <c r="M19" s="55"/>
      <c r="P19" s="64"/>
    </row>
    <row r="20" spans="3:16" s="50" customFormat="1" ht="15" customHeight="1">
      <c r="C20" s="51"/>
      <c r="D20" s="53" t="s">
        <v>89</v>
      </c>
      <c r="E20" s="30" t="s">
        <v>90</v>
      </c>
      <c r="F20" s="25" t="s">
        <v>91</v>
      </c>
      <c r="G20" s="54">
        <f t="shared" si="0"/>
        <v>0</v>
      </c>
      <c r="H20" s="54">
        <v>0</v>
      </c>
      <c r="I20" s="54">
        <v>0</v>
      </c>
      <c r="J20" s="54">
        <v>0</v>
      </c>
      <c r="K20" s="54">
        <v>0</v>
      </c>
      <c r="L20" s="52"/>
      <c r="M20" s="55"/>
      <c r="P20" s="64"/>
    </row>
    <row r="21" spans="3:16" s="50" customFormat="1" ht="12.75" hidden="1">
      <c r="C21" s="51"/>
      <c r="D21" s="56" t="s">
        <v>92</v>
      </c>
      <c r="E21" s="57"/>
      <c r="F21" s="58" t="s">
        <v>91</v>
      </c>
      <c r="G21" s="59"/>
      <c r="H21" s="59"/>
      <c r="I21" s="59"/>
      <c r="J21" s="59"/>
      <c r="K21" s="59"/>
      <c r="L21" s="52"/>
      <c r="M21" s="55"/>
      <c r="P21" s="29"/>
    </row>
    <row r="22" spans="3:16" s="50" customFormat="1" ht="15" customHeight="1">
      <c r="C22" s="51"/>
      <c r="D22" s="60"/>
      <c r="E22" s="61" t="s">
        <v>88</v>
      </c>
      <c r="F22" s="62"/>
      <c r="G22" s="62"/>
      <c r="H22" s="62"/>
      <c r="I22" s="62"/>
      <c r="J22" s="62"/>
      <c r="K22" s="63"/>
      <c r="L22" s="52"/>
      <c r="M22" s="55"/>
      <c r="P22" s="64"/>
    </row>
    <row r="23" spans="3:16" s="50" customFormat="1" ht="15" customHeight="1">
      <c r="C23" s="51"/>
      <c r="D23" s="53" t="s">
        <v>93</v>
      </c>
      <c r="E23" s="30" t="s">
        <v>94</v>
      </c>
      <c r="F23" s="25" t="s">
        <v>95</v>
      </c>
      <c r="G23" s="54">
        <f t="shared" si="0"/>
        <v>0</v>
      </c>
      <c r="H23" s="54">
        <v>0</v>
      </c>
      <c r="I23" s="54">
        <v>0</v>
      </c>
      <c r="J23" s="54">
        <v>0</v>
      </c>
      <c r="K23" s="54">
        <v>0</v>
      </c>
      <c r="L23" s="52"/>
      <c r="M23" s="55"/>
      <c r="P23" s="29">
        <v>40</v>
      </c>
    </row>
    <row r="24" spans="3:16" s="50" customFormat="1" ht="12.75" hidden="1">
      <c r="C24" s="51"/>
      <c r="D24" s="56" t="s">
        <v>96</v>
      </c>
      <c r="E24" s="57"/>
      <c r="F24" s="58" t="s">
        <v>95</v>
      </c>
      <c r="G24" s="59"/>
      <c r="H24" s="59"/>
      <c r="I24" s="59"/>
      <c r="J24" s="59"/>
      <c r="K24" s="59"/>
      <c r="L24" s="52"/>
      <c r="M24" s="55"/>
      <c r="P24" s="29"/>
    </row>
    <row r="25" spans="3:16" s="50" customFormat="1" ht="15" customHeight="1">
      <c r="C25" s="51"/>
      <c r="D25" s="60"/>
      <c r="E25" s="61" t="s">
        <v>88</v>
      </c>
      <c r="F25" s="62"/>
      <c r="G25" s="62"/>
      <c r="H25" s="62"/>
      <c r="I25" s="62"/>
      <c r="J25" s="62"/>
      <c r="K25" s="63"/>
      <c r="L25" s="52"/>
      <c r="M25" s="55"/>
      <c r="P25" s="29"/>
    </row>
    <row r="26" spans="3:16" s="50" customFormat="1" ht="15" customHeight="1">
      <c r="C26" s="51"/>
      <c r="D26" s="53" t="s">
        <v>97</v>
      </c>
      <c r="E26" s="28" t="s">
        <v>45</v>
      </c>
      <c r="F26" s="25" t="s">
        <v>98</v>
      </c>
      <c r="G26" s="54">
        <f t="shared" si="0"/>
        <v>1165.9085284</v>
      </c>
      <c r="H26" s="54">
        <v>0</v>
      </c>
      <c r="I26" s="54">
        <v>0</v>
      </c>
      <c r="J26" s="54">
        <v>1162.624</v>
      </c>
      <c r="K26" s="54">
        <v>3.2845284000000001</v>
      </c>
      <c r="L26" s="52"/>
      <c r="M26" s="55"/>
      <c r="P26" s="29">
        <v>50</v>
      </c>
    </row>
    <row r="27" spans="3:16" s="50" customFormat="1" ht="15" customHeight="1">
      <c r="C27" s="51"/>
      <c r="D27" s="53" t="s">
        <v>99</v>
      </c>
      <c r="E27" s="30" t="s">
        <v>41</v>
      </c>
      <c r="F27" s="25" t="s">
        <v>100</v>
      </c>
      <c r="G27" s="54">
        <f t="shared" si="0"/>
        <v>1162.624</v>
      </c>
      <c r="H27" s="65"/>
      <c r="I27" s="31"/>
      <c r="J27" s="31">
        <v>1162.624</v>
      </c>
      <c r="K27" s="31"/>
      <c r="L27" s="52"/>
      <c r="M27" s="55"/>
      <c r="P27" s="29">
        <v>60</v>
      </c>
    </row>
    <row r="28" spans="3:16" s="50" customFormat="1" ht="15" customHeight="1">
      <c r="C28" s="51"/>
      <c r="D28" s="53" t="s">
        <v>101</v>
      </c>
      <c r="E28" s="30" t="s">
        <v>42</v>
      </c>
      <c r="F28" s="25" t="s">
        <v>102</v>
      </c>
      <c r="G28" s="54">
        <f t="shared" si="0"/>
        <v>0</v>
      </c>
      <c r="H28" s="31"/>
      <c r="I28" s="65"/>
      <c r="J28" s="31"/>
      <c r="K28" s="31"/>
      <c r="L28" s="52"/>
      <c r="M28" s="55"/>
      <c r="P28" s="29">
        <v>70</v>
      </c>
    </row>
    <row r="29" spans="3:16" s="50" customFormat="1" ht="15" customHeight="1">
      <c r="C29" s="51"/>
      <c r="D29" s="53" t="s">
        <v>103</v>
      </c>
      <c r="E29" s="30" t="s">
        <v>43</v>
      </c>
      <c r="F29" s="25" t="s">
        <v>104</v>
      </c>
      <c r="G29" s="54">
        <f t="shared" si="0"/>
        <v>3.2845284000000001</v>
      </c>
      <c r="H29" s="31"/>
      <c r="I29" s="31"/>
      <c r="J29" s="65"/>
      <c r="K29" s="31">
        <v>3.2845284000000001</v>
      </c>
      <c r="L29" s="52"/>
      <c r="M29" s="55"/>
      <c r="P29" s="29">
        <v>80</v>
      </c>
    </row>
    <row r="30" spans="3:16" s="50" customFormat="1" ht="15" customHeight="1">
      <c r="C30" s="51"/>
      <c r="D30" s="53" t="s">
        <v>105</v>
      </c>
      <c r="E30" s="30" t="s">
        <v>46</v>
      </c>
      <c r="F30" s="25" t="s">
        <v>106</v>
      </c>
      <c r="G30" s="54">
        <f t="shared" si="0"/>
        <v>0</v>
      </c>
      <c r="H30" s="31"/>
      <c r="I30" s="31"/>
      <c r="J30" s="31"/>
      <c r="K30" s="65"/>
      <c r="L30" s="52"/>
      <c r="M30" s="55"/>
      <c r="P30" s="29">
        <v>90</v>
      </c>
    </row>
    <row r="31" spans="3:16" s="50" customFormat="1" ht="15" customHeight="1">
      <c r="C31" s="51"/>
      <c r="D31" s="53" t="s">
        <v>107</v>
      </c>
      <c r="E31" s="32" t="s">
        <v>49</v>
      </c>
      <c r="F31" s="25" t="s">
        <v>108</v>
      </c>
      <c r="G31" s="54">
        <f t="shared" si="0"/>
        <v>0</v>
      </c>
      <c r="H31" s="31"/>
      <c r="I31" s="31"/>
      <c r="J31" s="31"/>
      <c r="K31" s="31"/>
      <c r="L31" s="52"/>
      <c r="M31" s="55"/>
      <c r="P31" s="29"/>
    </row>
    <row r="32" spans="3:16" s="50" customFormat="1" ht="15" customHeight="1">
      <c r="C32" s="51"/>
      <c r="D32" s="53" t="s">
        <v>109</v>
      </c>
      <c r="E32" s="28" t="s">
        <v>110</v>
      </c>
      <c r="F32" s="25" t="s">
        <v>111</v>
      </c>
      <c r="G32" s="54">
        <f t="shared" si="0"/>
        <v>674.76900000000001</v>
      </c>
      <c r="H32" s="54">
        <v>0</v>
      </c>
      <c r="I32" s="54">
        <v>0</v>
      </c>
      <c r="J32" s="54">
        <v>671.63700000000006</v>
      </c>
      <c r="K32" s="54">
        <v>3.1320000000000001</v>
      </c>
      <c r="L32" s="52"/>
      <c r="M32" s="55"/>
      <c r="P32" s="29">
        <v>100</v>
      </c>
    </row>
    <row r="33" spans="3:16" s="50" customFormat="1" ht="33.75">
      <c r="C33" s="51"/>
      <c r="D33" s="53" t="s">
        <v>112</v>
      </c>
      <c r="E33" s="30" t="s">
        <v>113</v>
      </c>
      <c r="F33" s="25" t="s">
        <v>114</v>
      </c>
      <c r="G33" s="54">
        <f t="shared" si="0"/>
        <v>0</v>
      </c>
      <c r="H33" s="31"/>
      <c r="I33" s="31"/>
      <c r="J33" s="31"/>
      <c r="K33" s="31"/>
      <c r="L33" s="52"/>
      <c r="M33" s="55"/>
      <c r="P33" s="29"/>
    </row>
    <row r="34" spans="3:16" s="50" customFormat="1" ht="15" customHeight="1">
      <c r="C34" s="51"/>
      <c r="D34" s="53" t="s">
        <v>115</v>
      </c>
      <c r="E34" s="33" t="s">
        <v>116</v>
      </c>
      <c r="F34" s="25" t="s">
        <v>117</v>
      </c>
      <c r="G34" s="54">
        <f t="shared" si="0"/>
        <v>0</v>
      </c>
      <c r="H34" s="31"/>
      <c r="I34" s="31"/>
      <c r="J34" s="31"/>
      <c r="K34" s="31"/>
      <c r="L34" s="52"/>
      <c r="M34" s="55"/>
      <c r="P34" s="29"/>
    </row>
    <row r="35" spans="3:16" s="50" customFormat="1" ht="15" customHeight="1">
      <c r="C35" s="51"/>
      <c r="D35" s="53" t="s">
        <v>118</v>
      </c>
      <c r="E35" s="30" t="s">
        <v>119</v>
      </c>
      <c r="F35" s="25" t="s">
        <v>120</v>
      </c>
      <c r="G35" s="54">
        <f t="shared" si="0"/>
        <v>674.76900000000001</v>
      </c>
      <c r="H35" s="31"/>
      <c r="I35" s="31"/>
      <c r="J35" s="31">
        <v>671.63700000000006</v>
      </c>
      <c r="K35" s="31">
        <v>3.1320000000000001</v>
      </c>
      <c r="L35" s="52"/>
      <c r="M35" s="55"/>
      <c r="P35" s="29"/>
    </row>
    <row r="36" spans="3:16" s="50" customFormat="1" ht="15" customHeight="1">
      <c r="C36" s="51"/>
      <c r="D36" s="53" t="s">
        <v>121</v>
      </c>
      <c r="E36" s="33" t="s">
        <v>122</v>
      </c>
      <c r="F36" s="25" t="s">
        <v>123</v>
      </c>
      <c r="G36" s="54">
        <f t="shared" si="0"/>
        <v>674.76900000000001</v>
      </c>
      <c r="H36" s="31"/>
      <c r="I36" s="31"/>
      <c r="J36" s="31">
        <v>671.63700000000006</v>
      </c>
      <c r="K36" s="31">
        <v>3.1320000000000001</v>
      </c>
      <c r="L36" s="52"/>
      <c r="M36" s="55"/>
      <c r="P36" s="29"/>
    </row>
    <row r="37" spans="3:16" s="50" customFormat="1" ht="15" customHeight="1">
      <c r="C37" s="51"/>
      <c r="D37" s="53" t="s">
        <v>124</v>
      </c>
      <c r="E37" s="34" t="s">
        <v>116</v>
      </c>
      <c r="F37" s="25" t="s">
        <v>125</v>
      </c>
      <c r="G37" s="54">
        <f t="shared" si="0"/>
        <v>0</v>
      </c>
      <c r="H37" s="31"/>
      <c r="I37" s="31"/>
      <c r="J37" s="31"/>
      <c r="K37" s="31"/>
      <c r="L37" s="52"/>
      <c r="M37" s="55"/>
      <c r="P37" s="29"/>
    </row>
    <row r="38" spans="3:16" s="50" customFormat="1" ht="15" customHeight="1">
      <c r="C38" s="51"/>
      <c r="D38" s="53" t="s">
        <v>126</v>
      </c>
      <c r="E38" s="30" t="s">
        <v>127</v>
      </c>
      <c r="F38" s="25" t="s">
        <v>128</v>
      </c>
      <c r="G38" s="54">
        <f t="shared" si="0"/>
        <v>0</v>
      </c>
      <c r="H38" s="54">
        <v>0</v>
      </c>
      <c r="I38" s="54">
        <v>0</v>
      </c>
      <c r="J38" s="54">
        <v>0</v>
      </c>
      <c r="K38" s="54">
        <v>0</v>
      </c>
      <c r="L38" s="52"/>
      <c r="M38" s="55"/>
      <c r="P38" s="29"/>
    </row>
    <row r="39" spans="3:16" s="50" customFormat="1" ht="12.75" hidden="1">
      <c r="C39" s="51"/>
      <c r="D39" s="56" t="s">
        <v>129</v>
      </c>
      <c r="E39" s="57"/>
      <c r="F39" s="58" t="s">
        <v>128</v>
      </c>
      <c r="G39" s="59"/>
      <c r="H39" s="59"/>
      <c r="I39" s="59"/>
      <c r="J39" s="59"/>
      <c r="K39" s="59"/>
      <c r="L39" s="52"/>
      <c r="M39" s="55"/>
      <c r="P39" s="29"/>
    </row>
    <row r="40" spans="3:16" s="50" customFormat="1" ht="15" customHeight="1">
      <c r="C40" s="51"/>
      <c r="D40" s="66"/>
      <c r="E40" s="61" t="s">
        <v>88</v>
      </c>
      <c r="F40" s="62"/>
      <c r="G40" s="62"/>
      <c r="H40" s="62"/>
      <c r="I40" s="62"/>
      <c r="J40" s="62"/>
      <c r="K40" s="63"/>
      <c r="L40" s="52"/>
      <c r="M40" s="55"/>
      <c r="P40" s="29"/>
    </row>
    <row r="41" spans="3:16" s="50" customFormat="1" ht="15" customHeight="1">
      <c r="C41" s="51"/>
      <c r="D41" s="53" t="s">
        <v>130</v>
      </c>
      <c r="E41" s="30" t="s">
        <v>131</v>
      </c>
      <c r="F41" s="25" t="s">
        <v>132</v>
      </c>
      <c r="G41" s="54">
        <f t="shared" si="0"/>
        <v>0</v>
      </c>
      <c r="H41" s="31"/>
      <c r="I41" s="31"/>
      <c r="J41" s="31"/>
      <c r="K41" s="31"/>
      <c r="L41" s="52"/>
      <c r="M41" s="55"/>
      <c r="P41" s="29">
        <v>120</v>
      </c>
    </row>
    <row r="42" spans="3:16" s="50" customFormat="1" ht="15" customHeight="1">
      <c r="C42" s="51"/>
      <c r="D42" s="53" t="s">
        <v>133</v>
      </c>
      <c r="E42" s="28" t="s">
        <v>47</v>
      </c>
      <c r="F42" s="25" t="s">
        <v>134</v>
      </c>
      <c r="G42" s="54">
        <f t="shared" si="0"/>
        <v>1165.9085284</v>
      </c>
      <c r="H42" s="31">
        <v>1162.624</v>
      </c>
      <c r="I42" s="31"/>
      <c r="J42" s="31">
        <v>3.2845284000000001</v>
      </c>
      <c r="K42" s="31"/>
      <c r="L42" s="52"/>
      <c r="M42" s="55"/>
      <c r="P42" s="29">
        <v>150</v>
      </c>
    </row>
    <row r="43" spans="3:16" s="50" customFormat="1" ht="15" customHeight="1">
      <c r="C43" s="51"/>
      <c r="D43" s="53" t="s">
        <v>135</v>
      </c>
      <c r="E43" s="28" t="s">
        <v>48</v>
      </c>
      <c r="F43" s="25" t="s">
        <v>136</v>
      </c>
      <c r="G43" s="54">
        <f t="shared" si="0"/>
        <v>0</v>
      </c>
      <c r="H43" s="31"/>
      <c r="I43" s="31"/>
      <c r="J43" s="31"/>
      <c r="K43" s="31"/>
      <c r="L43" s="52"/>
      <c r="M43" s="55"/>
      <c r="P43" s="29">
        <v>160</v>
      </c>
    </row>
    <row r="44" spans="3:16" s="50" customFormat="1" ht="15" customHeight="1">
      <c r="C44" s="51"/>
      <c r="D44" s="53" t="s">
        <v>137</v>
      </c>
      <c r="E44" s="28" t="s">
        <v>50</v>
      </c>
      <c r="F44" s="25" t="s">
        <v>138</v>
      </c>
      <c r="G44" s="54">
        <f t="shared" si="0"/>
        <v>431.23499999999996</v>
      </c>
      <c r="H44" s="31"/>
      <c r="I44" s="31"/>
      <c r="J44" s="31">
        <v>431.23499999999996</v>
      </c>
      <c r="K44" s="31"/>
      <c r="L44" s="52"/>
      <c r="M44" s="55"/>
      <c r="P44" s="29">
        <v>180</v>
      </c>
    </row>
    <row r="45" spans="3:16" s="50" customFormat="1" ht="15" customHeight="1">
      <c r="C45" s="51"/>
      <c r="D45" s="53" t="s">
        <v>139</v>
      </c>
      <c r="E45" s="28" t="s">
        <v>140</v>
      </c>
      <c r="F45" s="25" t="s">
        <v>141</v>
      </c>
      <c r="G45" s="54">
        <f t="shared" si="0"/>
        <v>56.62</v>
      </c>
      <c r="H45" s="31"/>
      <c r="I45" s="31"/>
      <c r="J45" s="31">
        <v>56.467471599999996</v>
      </c>
      <c r="K45" s="31">
        <v>0.15252840000000001</v>
      </c>
      <c r="L45" s="52"/>
      <c r="M45" s="55"/>
      <c r="P45" s="29">
        <v>190</v>
      </c>
    </row>
    <row r="46" spans="3:16" s="50" customFormat="1" ht="15" customHeight="1">
      <c r="C46" s="51"/>
      <c r="D46" s="53" t="s">
        <v>142</v>
      </c>
      <c r="E46" s="30" t="s">
        <v>143</v>
      </c>
      <c r="F46" s="25" t="s">
        <v>144</v>
      </c>
      <c r="G46" s="54">
        <f t="shared" si="0"/>
        <v>22.076000000000001</v>
      </c>
      <c r="H46" s="31"/>
      <c r="I46" s="31"/>
      <c r="J46" s="31">
        <v>22.076000000000001</v>
      </c>
      <c r="K46" s="31"/>
      <c r="L46" s="52"/>
      <c r="M46" s="55"/>
      <c r="P46" s="29">
        <v>200</v>
      </c>
    </row>
    <row r="47" spans="3:16" s="50" customFormat="1" ht="34.5" customHeight="1">
      <c r="C47" s="51"/>
      <c r="D47" s="53" t="s">
        <v>145</v>
      </c>
      <c r="E47" s="28" t="s">
        <v>146</v>
      </c>
      <c r="F47" s="25" t="s">
        <v>147</v>
      </c>
      <c r="G47" s="54">
        <f t="shared" si="0"/>
        <v>34.543999999999997</v>
      </c>
      <c r="H47" s="31"/>
      <c r="I47" s="31"/>
      <c r="J47" s="31">
        <v>34.391471599999996</v>
      </c>
      <c r="K47" s="31">
        <v>0.15252840000000001</v>
      </c>
      <c r="L47" s="52"/>
      <c r="M47" s="55"/>
      <c r="P47" s="64"/>
    </row>
    <row r="48" spans="3:16" s="50" customFormat="1" ht="45">
      <c r="C48" s="51"/>
      <c r="D48" s="53" t="s">
        <v>148</v>
      </c>
      <c r="E48" s="32" t="s">
        <v>149</v>
      </c>
      <c r="F48" s="25" t="s">
        <v>150</v>
      </c>
      <c r="G48" s="54">
        <f t="shared" si="0"/>
        <v>22.076000000000001</v>
      </c>
      <c r="H48" s="54">
        <v>0</v>
      </c>
      <c r="I48" s="54">
        <v>0</v>
      </c>
      <c r="J48" s="54">
        <v>22.076000000000001</v>
      </c>
      <c r="K48" s="54">
        <v>0</v>
      </c>
      <c r="L48" s="52"/>
      <c r="M48" s="55"/>
      <c r="P48" s="64"/>
    </row>
    <row r="49" spans="3:16" s="50" customFormat="1" ht="15" customHeight="1">
      <c r="C49" s="51"/>
      <c r="D49" s="53" t="s">
        <v>151</v>
      </c>
      <c r="E49" s="28" t="s">
        <v>51</v>
      </c>
      <c r="F49" s="25" t="s">
        <v>152</v>
      </c>
      <c r="G49" s="54">
        <f t="shared" si="0"/>
        <v>0</v>
      </c>
      <c r="H49" s="54">
        <v>0</v>
      </c>
      <c r="I49" s="54">
        <v>0</v>
      </c>
      <c r="J49" s="54">
        <v>0</v>
      </c>
      <c r="K49" s="54">
        <v>0</v>
      </c>
      <c r="L49" s="52"/>
      <c r="M49" s="55"/>
      <c r="P49" s="29">
        <v>210</v>
      </c>
    </row>
    <row r="50" spans="3:16" s="50" customFormat="1" ht="15" customHeight="1">
      <c r="C50" s="51"/>
      <c r="D50" s="91" t="s">
        <v>153</v>
      </c>
      <c r="E50" s="92"/>
      <c r="F50" s="92"/>
      <c r="G50" s="92"/>
      <c r="H50" s="92"/>
      <c r="I50" s="92"/>
      <c r="J50" s="92"/>
      <c r="K50" s="93"/>
      <c r="L50" s="52"/>
      <c r="M50" s="55"/>
      <c r="P50" s="64"/>
    </row>
    <row r="51" spans="3:16" s="50" customFormat="1" ht="15" customHeight="1">
      <c r="C51" s="51"/>
      <c r="D51" s="53" t="s">
        <v>154</v>
      </c>
      <c r="E51" s="28" t="s">
        <v>81</v>
      </c>
      <c r="F51" s="25" t="s">
        <v>155</v>
      </c>
      <c r="G51" s="54">
        <f t="shared" si="0"/>
        <v>2.9990000000000001</v>
      </c>
      <c r="H51" s="54">
        <v>2.9990000000000001</v>
      </c>
      <c r="I51" s="54">
        <v>0</v>
      </c>
      <c r="J51" s="54">
        <v>0</v>
      </c>
      <c r="K51" s="54">
        <v>0</v>
      </c>
      <c r="L51" s="52"/>
      <c r="M51" s="55"/>
      <c r="P51" s="29">
        <v>300</v>
      </c>
    </row>
    <row r="52" spans="3:16" s="50" customFormat="1" ht="15" customHeight="1">
      <c r="C52" s="51"/>
      <c r="D52" s="53" t="s">
        <v>156</v>
      </c>
      <c r="E52" s="30" t="s">
        <v>83</v>
      </c>
      <c r="F52" s="25" t="s">
        <v>157</v>
      </c>
      <c r="G52" s="54">
        <f t="shared" si="0"/>
        <v>2.9990000000000001</v>
      </c>
      <c r="H52" s="31">
        <v>2.9990000000000001</v>
      </c>
      <c r="I52" s="31"/>
      <c r="J52" s="31"/>
      <c r="K52" s="31"/>
      <c r="L52" s="52"/>
      <c r="M52" s="55"/>
      <c r="P52" s="29">
        <v>310</v>
      </c>
    </row>
    <row r="53" spans="3:16" s="50" customFormat="1" ht="15" customHeight="1">
      <c r="C53" s="51"/>
      <c r="D53" s="53" t="s">
        <v>158</v>
      </c>
      <c r="E53" s="30" t="s">
        <v>85</v>
      </c>
      <c r="F53" s="25" t="s">
        <v>159</v>
      </c>
      <c r="G53" s="54">
        <f t="shared" si="0"/>
        <v>0</v>
      </c>
      <c r="H53" s="54">
        <v>0</v>
      </c>
      <c r="I53" s="54">
        <v>0</v>
      </c>
      <c r="J53" s="54">
        <v>0</v>
      </c>
      <c r="K53" s="54">
        <v>0</v>
      </c>
      <c r="L53" s="52"/>
      <c r="M53" s="55"/>
      <c r="P53" s="29">
        <v>320</v>
      </c>
    </row>
    <row r="54" spans="3:16" s="50" customFormat="1" ht="12.75" hidden="1">
      <c r="C54" s="51"/>
      <c r="D54" s="56" t="s">
        <v>160</v>
      </c>
      <c r="E54" s="57"/>
      <c r="F54" s="58" t="s">
        <v>159</v>
      </c>
      <c r="G54" s="59"/>
      <c r="H54" s="59"/>
      <c r="I54" s="59"/>
      <c r="J54" s="59"/>
      <c r="K54" s="59"/>
      <c r="L54" s="52"/>
      <c r="M54" s="55"/>
      <c r="P54" s="29"/>
    </row>
    <row r="55" spans="3:16" s="50" customFormat="1" ht="15" customHeight="1">
      <c r="C55" s="51"/>
      <c r="D55" s="60"/>
      <c r="E55" s="61" t="s">
        <v>88</v>
      </c>
      <c r="F55" s="62"/>
      <c r="G55" s="62"/>
      <c r="H55" s="62"/>
      <c r="I55" s="62"/>
      <c r="J55" s="62"/>
      <c r="K55" s="63"/>
      <c r="L55" s="52"/>
      <c r="M55" s="55"/>
      <c r="P55" s="29"/>
    </row>
    <row r="56" spans="3:16" s="50" customFormat="1" ht="15" customHeight="1">
      <c r="C56" s="51"/>
      <c r="D56" s="53" t="s">
        <v>161</v>
      </c>
      <c r="E56" s="30" t="s">
        <v>90</v>
      </c>
      <c r="F56" s="25" t="s">
        <v>162</v>
      </c>
      <c r="G56" s="54">
        <f t="shared" si="0"/>
        <v>0</v>
      </c>
      <c r="H56" s="54">
        <v>0</v>
      </c>
      <c r="I56" s="54">
        <v>0</v>
      </c>
      <c r="J56" s="54">
        <v>0</v>
      </c>
      <c r="K56" s="54">
        <v>0</v>
      </c>
      <c r="L56" s="52"/>
      <c r="M56" s="55"/>
      <c r="P56" s="29"/>
    </row>
    <row r="57" spans="3:16" s="50" customFormat="1" ht="12.75" hidden="1" customHeight="1">
      <c r="C57" s="51"/>
      <c r="D57" s="56" t="s">
        <v>163</v>
      </c>
      <c r="E57" s="57"/>
      <c r="F57" s="58" t="s">
        <v>162</v>
      </c>
      <c r="G57" s="59"/>
      <c r="H57" s="59"/>
      <c r="I57" s="59"/>
      <c r="J57" s="59"/>
      <c r="K57" s="59"/>
      <c r="L57" s="52"/>
      <c r="M57" s="55"/>
      <c r="P57" s="29"/>
    </row>
    <row r="58" spans="3:16" s="50" customFormat="1" ht="15" customHeight="1">
      <c r="C58" s="51"/>
      <c r="D58" s="60"/>
      <c r="E58" s="61" t="s">
        <v>88</v>
      </c>
      <c r="F58" s="62"/>
      <c r="G58" s="62"/>
      <c r="H58" s="62"/>
      <c r="I58" s="62"/>
      <c r="J58" s="62"/>
      <c r="K58" s="63"/>
      <c r="L58" s="52"/>
      <c r="M58" s="55"/>
      <c r="P58" s="29"/>
    </row>
    <row r="59" spans="3:16" s="50" customFormat="1" ht="15" customHeight="1">
      <c r="C59" s="51"/>
      <c r="D59" s="53" t="s">
        <v>164</v>
      </c>
      <c r="E59" s="30" t="s">
        <v>94</v>
      </c>
      <c r="F59" s="25" t="s">
        <v>165</v>
      </c>
      <c r="G59" s="54">
        <f t="shared" si="0"/>
        <v>0</v>
      </c>
      <c r="H59" s="54">
        <v>0</v>
      </c>
      <c r="I59" s="54">
        <v>0</v>
      </c>
      <c r="J59" s="54">
        <v>0</v>
      </c>
      <c r="K59" s="54">
        <v>0</v>
      </c>
      <c r="L59" s="52"/>
      <c r="M59" s="55"/>
      <c r="P59" s="29">
        <v>330</v>
      </c>
    </row>
    <row r="60" spans="3:16" s="50" customFormat="1" ht="12.75" hidden="1" customHeight="1">
      <c r="C60" s="51"/>
      <c r="D60" s="56" t="s">
        <v>166</v>
      </c>
      <c r="E60" s="57"/>
      <c r="F60" s="58" t="s">
        <v>165</v>
      </c>
      <c r="G60" s="59"/>
      <c r="H60" s="59"/>
      <c r="I60" s="59"/>
      <c r="J60" s="59"/>
      <c r="K60" s="59"/>
      <c r="L60" s="52"/>
      <c r="M60" s="55"/>
      <c r="P60" s="29"/>
    </row>
    <row r="61" spans="3:16" s="50" customFormat="1" ht="15" customHeight="1">
      <c r="C61" s="51"/>
      <c r="D61" s="60"/>
      <c r="E61" s="61" t="s">
        <v>88</v>
      </c>
      <c r="F61" s="62"/>
      <c r="G61" s="62"/>
      <c r="H61" s="62"/>
      <c r="I61" s="62"/>
      <c r="J61" s="62"/>
      <c r="K61" s="63"/>
      <c r="L61" s="52"/>
      <c r="M61" s="55"/>
      <c r="P61" s="29"/>
    </row>
    <row r="62" spans="3:16" s="50" customFormat="1" ht="15" customHeight="1">
      <c r="C62" s="51"/>
      <c r="D62" s="53" t="s">
        <v>167</v>
      </c>
      <c r="E62" s="28" t="s">
        <v>45</v>
      </c>
      <c r="F62" s="25" t="s">
        <v>168</v>
      </c>
      <c r="G62" s="54">
        <f t="shared" si="0"/>
        <v>3.0074724731913327</v>
      </c>
      <c r="H62" s="54">
        <v>0</v>
      </c>
      <c r="I62" s="54">
        <v>0</v>
      </c>
      <c r="J62" s="54">
        <v>2.9990000000000001</v>
      </c>
      <c r="K62" s="54">
        <v>8.4724731913327096E-3</v>
      </c>
      <c r="L62" s="52"/>
      <c r="M62" s="55"/>
      <c r="P62" s="29">
        <v>340</v>
      </c>
    </row>
    <row r="63" spans="3:16" s="50" customFormat="1" ht="15" customHeight="1">
      <c r="C63" s="51"/>
      <c r="D63" s="53" t="s">
        <v>169</v>
      </c>
      <c r="E63" s="30" t="s">
        <v>41</v>
      </c>
      <c r="F63" s="25" t="s">
        <v>170</v>
      </c>
      <c r="G63" s="54">
        <f t="shared" si="0"/>
        <v>2.9990000000000001</v>
      </c>
      <c r="H63" s="65"/>
      <c r="I63" s="31"/>
      <c r="J63" s="31">
        <v>2.9990000000000001</v>
      </c>
      <c r="K63" s="31"/>
      <c r="L63" s="52"/>
      <c r="M63" s="55"/>
      <c r="P63" s="29">
        <v>350</v>
      </c>
    </row>
    <row r="64" spans="3:16" s="50" customFormat="1" ht="15" customHeight="1">
      <c r="C64" s="51"/>
      <c r="D64" s="53" t="s">
        <v>171</v>
      </c>
      <c r="E64" s="30" t="s">
        <v>42</v>
      </c>
      <c r="F64" s="25" t="s">
        <v>172</v>
      </c>
      <c r="G64" s="54">
        <f t="shared" si="0"/>
        <v>0</v>
      </c>
      <c r="H64" s="31"/>
      <c r="I64" s="67"/>
      <c r="J64" s="31"/>
      <c r="K64" s="31"/>
      <c r="L64" s="52"/>
      <c r="M64" s="55"/>
      <c r="P64" s="29">
        <v>360</v>
      </c>
    </row>
    <row r="65" spans="3:16" s="50" customFormat="1" ht="15" customHeight="1">
      <c r="C65" s="51"/>
      <c r="D65" s="53" t="s">
        <v>173</v>
      </c>
      <c r="E65" s="30" t="s">
        <v>43</v>
      </c>
      <c r="F65" s="25" t="s">
        <v>174</v>
      </c>
      <c r="G65" s="54">
        <f t="shared" si="0"/>
        <v>8.4724731913327096E-3</v>
      </c>
      <c r="H65" s="31"/>
      <c r="I65" s="31"/>
      <c r="J65" s="65"/>
      <c r="K65" s="31">
        <v>8.4724731913327096E-3</v>
      </c>
      <c r="L65" s="52"/>
      <c r="M65" s="55"/>
      <c r="P65" s="29">
        <v>370</v>
      </c>
    </row>
    <row r="66" spans="3:16" s="50" customFormat="1" ht="15" customHeight="1">
      <c r="C66" s="51"/>
      <c r="D66" s="53" t="s">
        <v>175</v>
      </c>
      <c r="E66" s="30" t="s">
        <v>46</v>
      </c>
      <c r="F66" s="25" t="s">
        <v>176</v>
      </c>
      <c r="G66" s="54">
        <f t="shared" si="0"/>
        <v>0</v>
      </c>
      <c r="H66" s="31"/>
      <c r="I66" s="31"/>
      <c r="J66" s="31"/>
      <c r="K66" s="65"/>
      <c r="L66" s="52"/>
      <c r="M66" s="55"/>
      <c r="P66" s="29">
        <v>380</v>
      </c>
    </row>
    <row r="67" spans="3:16" s="50" customFormat="1" ht="15" customHeight="1">
      <c r="C67" s="51"/>
      <c r="D67" s="53" t="s">
        <v>177</v>
      </c>
      <c r="E67" s="32" t="s">
        <v>49</v>
      </c>
      <c r="F67" s="25" t="s">
        <v>178</v>
      </c>
      <c r="G67" s="54">
        <f t="shared" si="0"/>
        <v>0</v>
      </c>
      <c r="H67" s="31"/>
      <c r="I67" s="31"/>
      <c r="J67" s="31"/>
      <c r="K67" s="31"/>
      <c r="L67" s="52"/>
      <c r="M67" s="55"/>
      <c r="P67" s="29"/>
    </row>
    <row r="68" spans="3:16" s="50" customFormat="1" ht="15" customHeight="1">
      <c r="C68" s="51"/>
      <c r="D68" s="53" t="s">
        <v>179</v>
      </c>
      <c r="E68" s="28" t="s">
        <v>110</v>
      </c>
      <c r="F68" s="25" t="s">
        <v>180</v>
      </c>
      <c r="G68" s="54">
        <f t="shared" si="0"/>
        <v>1.7405732472407247</v>
      </c>
      <c r="H68" s="54">
        <v>0</v>
      </c>
      <c r="I68" s="54">
        <v>0</v>
      </c>
      <c r="J68" s="54">
        <v>1.7324942225517452</v>
      </c>
      <c r="K68" s="54">
        <v>8.0790246889794123E-3</v>
      </c>
      <c r="L68" s="52"/>
      <c r="M68" s="55"/>
      <c r="P68" s="29">
        <v>390</v>
      </c>
    </row>
    <row r="69" spans="3:16" s="50" customFormat="1" ht="33.75">
      <c r="C69" s="51"/>
      <c r="D69" s="53" t="s">
        <v>181</v>
      </c>
      <c r="E69" s="30" t="s">
        <v>113</v>
      </c>
      <c r="F69" s="25" t="s">
        <v>182</v>
      </c>
      <c r="G69" s="54">
        <f t="shared" si="0"/>
        <v>0</v>
      </c>
      <c r="H69" s="31"/>
      <c r="I69" s="31"/>
      <c r="J69" s="31"/>
      <c r="K69" s="31"/>
      <c r="L69" s="52"/>
      <c r="M69" s="55"/>
      <c r="P69" s="29"/>
    </row>
    <row r="70" spans="3:16" s="50" customFormat="1" ht="15" customHeight="1">
      <c r="C70" s="51"/>
      <c r="D70" s="53" t="s">
        <v>183</v>
      </c>
      <c r="E70" s="33" t="s">
        <v>116</v>
      </c>
      <c r="F70" s="25" t="s">
        <v>184</v>
      </c>
      <c r="G70" s="54">
        <f t="shared" si="0"/>
        <v>0</v>
      </c>
      <c r="H70" s="31"/>
      <c r="I70" s="31"/>
      <c r="J70" s="31"/>
      <c r="K70" s="31"/>
      <c r="L70" s="52"/>
      <c r="M70" s="55"/>
      <c r="P70" s="29"/>
    </row>
    <row r="71" spans="3:16" s="50" customFormat="1" ht="15" customHeight="1">
      <c r="C71" s="51"/>
      <c r="D71" s="53" t="s">
        <v>185</v>
      </c>
      <c r="E71" s="30" t="s">
        <v>119</v>
      </c>
      <c r="F71" s="25" t="s">
        <v>186</v>
      </c>
      <c r="G71" s="54">
        <f t="shared" si="0"/>
        <v>1.7405732472407247</v>
      </c>
      <c r="H71" s="31"/>
      <c r="I71" s="31"/>
      <c r="J71" s="31">
        <v>1.7324942225517452</v>
      </c>
      <c r="K71" s="31">
        <v>8.0790246889794123E-3</v>
      </c>
      <c r="L71" s="52"/>
      <c r="M71" s="55"/>
      <c r="P71" s="29"/>
    </row>
    <row r="72" spans="3:16" s="50" customFormat="1" ht="15" customHeight="1">
      <c r="C72" s="51"/>
      <c r="D72" s="53" t="s">
        <v>187</v>
      </c>
      <c r="E72" s="33" t="s">
        <v>122</v>
      </c>
      <c r="F72" s="25" t="s">
        <v>188</v>
      </c>
      <c r="G72" s="54">
        <f t="shared" si="0"/>
        <v>1.7405732472407247</v>
      </c>
      <c r="H72" s="31"/>
      <c r="I72" s="31"/>
      <c r="J72" s="31">
        <v>1.7324942225517452</v>
      </c>
      <c r="K72" s="31">
        <v>8.0790246889794123E-3</v>
      </c>
      <c r="L72" s="52"/>
      <c r="M72" s="55"/>
      <c r="P72" s="29"/>
    </row>
    <row r="73" spans="3:16" s="50" customFormat="1" ht="15" customHeight="1">
      <c r="C73" s="51"/>
      <c r="D73" s="53" t="s">
        <v>189</v>
      </c>
      <c r="E73" s="34" t="s">
        <v>116</v>
      </c>
      <c r="F73" s="25" t="s">
        <v>190</v>
      </c>
      <c r="G73" s="54">
        <f t="shared" si="0"/>
        <v>0</v>
      </c>
      <c r="H73" s="31"/>
      <c r="I73" s="31"/>
      <c r="J73" s="31"/>
      <c r="K73" s="31"/>
      <c r="L73" s="52"/>
      <c r="M73" s="55"/>
      <c r="P73" s="29"/>
    </row>
    <row r="74" spans="3:16" s="50" customFormat="1" ht="15" customHeight="1">
      <c r="C74" s="51"/>
      <c r="D74" s="53" t="s">
        <v>191</v>
      </c>
      <c r="E74" s="30" t="s">
        <v>127</v>
      </c>
      <c r="F74" s="25" t="s">
        <v>192</v>
      </c>
      <c r="G74" s="54">
        <f t="shared" si="0"/>
        <v>0</v>
      </c>
      <c r="H74" s="54">
        <v>0</v>
      </c>
      <c r="I74" s="54">
        <v>0</v>
      </c>
      <c r="J74" s="54">
        <v>0</v>
      </c>
      <c r="K74" s="54">
        <v>0</v>
      </c>
      <c r="L74" s="52"/>
      <c r="M74" s="55"/>
      <c r="P74" s="29"/>
    </row>
    <row r="75" spans="3:16" s="50" customFormat="1" ht="12.75" hidden="1" customHeight="1">
      <c r="C75" s="51"/>
      <c r="D75" s="56" t="s">
        <v>193</v>
      </c>
      <c r="E75" s="57"/>
      <c r="F75" s="58" t="s">
        <v>192</v>
      </c>
      <c r="G75" s="59"/>
      <c r="H75" s="59"/>
      <c r="I75" s="59"/>
      <c r="J75" s="59"/>
      <c r="K75" s="59"/>
      <c r="L75" s="52"/>
      <c r="M75" s="55"/>
      <c r="P75" s="29"/>
    </row>
    <row r="76" spans="3:16" s="50" customFormat="1" ht="15" customHeight="1">
      <c r="C76" s="51"/>
      <c r="D76" s="60"/>
      <c r="E76" s="61" t="s">
        <v>88</v>
      </c>
      <c r="F76" s="62"/>
      <c r="G76" s="62"/>
      <c r="H76" s="62"/>
      <c r="I76" s="62"/>
      <c r="J76" s="62"/>
      <c r="K76" s="63"/>
      <c r="L76" s="52"/>
      <c r="M76" s="55"/>
      <c r="P76" s="29"/>
    </row>
    <row r="77" spans="3:16" s="50" customFormat="1" ht="15" customHeight="1">
      <c r="C77" s="51"/>
      <c r="D77" s="53" t="s">
        <v>194</v>
      </c>
      <c r="E77" s="30" t="s">
        <v>131</v>
      </c>
      <c r="F77" s="25" t="s">
        <v>195</v>
      </c>
      <c r="G77" s="54">
        <f t="shared" si="0"/>
        <v>0</v>
      </c>
      <c r="H77" s="31"/>
      <c r="I77" s="31"/>
      <c r="J77" s="31"/>
      <c r="K77" s="31"/>
      <c r="L77" s="52"/>
      <c r="M77" s="55"/>
      <c r="P77" s="29">
        <v>410</v>
      </c>
    </row>
    <row r="78" spans="3:16" s="50" customFormat="1" ht="15" customHeight="1">
      <c r="C78" s="51"/>
      <c r="D78" s="53" t="s">
        <v>196</v>
      </c>
      <c r="E78" s="28" t="s">
        <v>47</v>
      </c>
      <c r="F78" s="25" t="s">
        <v>197</v>
      </c>
      <c r="G78" s="54">
        <f t="shared" si="0"/>
        <v>3.0074724731913327</v>
      </c>
      <c r="H78" s="31">
        <v>2.9990000000000001</v>
      </c>
      <c r="I78" s="31"/>
      <c r="J78" s="31">
        <v>8.4724731913327096E-3</v>
      </c>
      <c r="K78" s="31"/>
      <c r="L78" s="52"/>
      <c r="M78" s="55"/>
      <c r="P78" s="29">
        <v>440</v>
      </c>
    </row>
    <row r="79" spans="3:16" s="50" customFormat="1" ht="15" customHeight="1">
      <c r="C79" s="51"/>
      <c r="D79" s="53" t="s">
        <v>198</v>
      </c>
      <c r="E79" s="28" t="s">
        <v>48</v>
      </c>
      <c r="F79" s="25" t="s">
        <v>199</v>
      </c>
      <c r="G79" s="54">
        <f t="shared" si="0"/>
        <v>0</v>
      </c>
      <c r="H79" s="31"/>
      <c r="I79" s="31"/>
      <c r="J79" s="31"/>
      <c r="K79" s="31"/>
      <c r="L79" s="52"/>
      <c r="M79" s="55"/>
      <c r="P79" s="29">
        <v>450</v>
      </c>
    </row>
    <row r="80" spans="3:16" s="50" customFormat="1" ht="15" customHeight="1">
      <c r="C80" s="51"/>
      <c r="D80" s="53" t="s">
        <v>200</v>
      </c>
      <c r="E80" s="28" t="s">
        <v>50</v>
      </c>
      <c r="F80" s="25" t="s">
        <v>201</v>
      </c>
      <c r="G80" s="54">
        <f t="shared" si="0"/>
        <v>1.1123749079668059</v>
      </c>
      <c r="H80" s="31"/>
      <c r="I80" s="31"/>
      <c r="J80" s="31">
        <v>1.1123749079668059</v>
      </c>
      <c r="K80" s="31"/>
      <c r="L80" s="52"/>
      <c r="M80" s="55"/>
      <c r="P80" s="29">
        <v>470</v>
      </c>
    </row>
    <row r="81" spans="3:16" s="50" customFormat="1" ht="15" customHeight="1">
      <c r="C81" s="51"/>
      <c r="D81" s="53" t="s">
        <v>202</v>
      </c>
      <c r="E81" s="28" t="s">
        <v>140</v>
      </c>
      <c r="F81" s="25" t="s">
        <v>203</v>
      </c>
      <c r="G81" s="54">
        <f t="shared" si="0"/>
        <v>0.14605184479246941</v>
      </c>
      <c r="H81" s="31"/>
      <c r="I81" s="31"/>
      <c r="J81" s="31">
        <v>0.14565839629011612</v>
      </c>
      <c r="K81" s="31">
        <v>3.9344850235329743E-4</v>
      </c>
      <c r="L81" s="52"/>
      <c r="M81" s="55"/>
      <c r="P81" s="29">
        <v>480</v>
      </c>
    </row>
    <row r="82" spans="3:16" s="50" customFormat="1" ht="15" customHeight="1">
      <c r="C82" s="51"/>
      <c r="D82" s="53" t="s">
        <v>204</v>
      </c>
      <c r="E82" s="30" t="s">
        <v>205</v>
      </c>
      <c r="F82" s="25" t="s">
        <v>206</v>
      </c>
      <c r="G82" s="54">
        <f t="shared" si="0"/>
        <v>5.6945258312231649E-2</v>
      </c>
      <c r="H82" s="31"/>
      <c r="I82" s="31"/>
      <c r="J82" s="31">
        <v>5.6945258312231649E-2</v>
      </c>
      <c r="K82" s="31"/>
      <c r="L82" s="52"/>
      <c r="M82" s="55"/>
      <c r="P82" s="29">
        <v>490</v>
      </c>
    </row>
    <row r="83" spans="3:16" s="50" customFormat="1" ht="15" customHeight="1">
      <c r="C83" s="51"/>
      <c r="D83" s="53" t="s">
        <v>207</v>
      </c>
      <c r="E83" s="28" t="s">
        <v>146</v>
      </c>
      <c r="F83" s="25" t="s">
        <v>208</v>
      </c>
      <c r="G83" s="54">
        <f t="shared" si="0"/>
        <v>8.9106586480237795E-2</v>
      </c>
      <c r="H83" s="31"/>
      <c r="I83" s="31"/>
      <c r="J83" s="31">
        <v>8.8713137977884493E-2</v>
      </c>
      <c r="K83" s="31">
        <v>3.9344850235329743E-4</v>
      </c>
      <c r="L83" s="52"/>
      <c r="M83" s="55"/>
      <c r="P83" s="29"/>
    </row>
    <row r="84" spans="3:16" s="50" customFormat="1" ht="45">
      <c r="C84" s="51"/>
      <c r="D84" s="53" t="s">
        <v>209</v>
      </c>
      <c r="E84" s="32" t="s">
        <v>149</v>
      </c>
      <c r="F84" s="25" t="s">
        <v>210</v>
      </c>
      <c r="G84" s="54">
        <f t="shared" si="0"/>
        <v>5.6945258312231628E-2</v>
      </c>
      <c r="H84" s="54">
        <v>0</v>
      </c>
      <c r="I84" s="54">
        <v>0</v>
      </c>
      <c r="J84" s="54">
        <v>5.6945258312231628E-2</v>
      </c>
      <c r="K84" s="54">
        <v>0</v>
      </c>
      <c r="L84" s="52"/>
      <c r="M84" s="55"/>
      <c r="P84" s="29"/>
    </row>
    <row r="85" spans="3:16" s="50" customFormat="1" ht="15" customHeight="1">
      <c r="C85" s="51"/>
      <c r="D85" s="53" t="s">
        <v>211</v>
      </c>
      <c r="E85" s="28" t="s">
        <v>51</v>
      </c>
      <c r="F85" s="25" t="s">
        <v>212</v>
      </c>
      <c r="G85" s="54">
        <f t="shared" si="0"/>
        <v>0</v>
      </c>
      <c r="H85" s="54">
        <v>0</v>
      </c>
      <c r="I85" s="54">
        <v>0</v>
      </c>
      <c r="J85" s="54">
        <v>0</v>
      </c>
      <c r="K85" s="54">
        <v>0</v>
      </c>
      <c r="L85" s="52"/>
      <c r="M85" s="55"/>
      <c r="P85" s="29">
        <v>500</v>
      </c>
    </row>
    <row r="86" spans="3:16" s="50" customFormat="1" ht="15" customHeight="1">
      <c r="C86" s="51"/>
      <c r="D86" s="91" t="s">
        <v>213</v>
      </c>
      <c r="E86" s="92"/>
      <c r="F86" s="92"/>
      <c r="G86" s="92"/>
      <c r="H86" s="92"/>
      <c r="I86" s="92"/>
      <c r="J86" s="92"/>
      <c r="K86" s="93"/>
      <c r="L86" s="52"/>
      <c r="M86" s="55"/>
      <c r="P86" s="64"/>
    </row>
    <row r="87" spans="3:16" s="50" customFormat="1" ht="15" customHeight="1">
      <c r="C87" s="51"/>
      <c r="D87" s="53" t="s">
        <v>214</v>
      </c>
      <c r="E87" s="28" t="s">
        <v>52</v>
      </c>
      <c r="F87" s="25" t="s">
        <v>215</v>
      </c>
      <c r="G87" s="54">
        <f t="shared" si="0"/>
        <v>11</v>
      </c>
      <c r="H87" s="31">
        <v>11</v>
      </c>
      <c r="I87" s="31"/>
      <c r="J87" s="31"/>
      <c r="K87" s="31"/>
      <c r="L87" s="52"/>
      <c r="M87" s="55"/>
      <c r="P87" s="29">
        <v>600</v>
      </c>
    </row>
    <row r="88" spans="3:16" s="50" customFormat="1" ht="15" customHeight="1">
      <c r="C88" s="51"/>
      <c r="D88" s="53" t="s">
        <v>216</v>
      </c>
      <c r="E88" s="28" t="s">
        <v>53</v>
      </c>
      <c r="F88" s="25" t="s">
        <v>217</v>
      </c>
      <c r="G88" s="54">
        <f t="shared" si="0"/>
        <v>11.08</v>
      </c>
      <c r="H88" s="31">
        <v>11.08</v>
      </c>
      <c r="I88" s="31"/>
      <c r="J88" s="31"/>
      <c r="K88" s="31"/>
      <c r="L88" s="52"/>
      <c r="M88" s="55"/>
      <c r="P88" s="29">
        <v>610</v>
      </c>
    </row>
    <row r="89" spans="3:16" s="50" customFormat="1" ht="15" customHeight="1">
      <c r="C89" s="51"/>
      <c r="D89" s="53" t="s">
        <v>218</v>
      </c>
      <c r="E89" s="28" t="s">
        <v>54</v>
      </c>
      <c r="F89" s="25" t="s">
        <v>219</v>
      </c>
      <c r="G89" s="54">
        <f t="shared" si="0"/>
        <v>8.0000000000000071E-2</v>
      </c>
      <c r="H89" s="31">
        <v>8.0000000000000071E-2</v>
      </c>
      <c r="I89" s="31"/>
      <c r="J89" s="31"/>
      <c r="K89" s="31"/>
      <c r="L89" s="52"/>
      <c r="M89" s="55"/>
      <c r="P89" s="29">
        <v>620</v>
      </c>
    </row>
    <row r="90" spans="3:16" s="50" customFormat="1" ht="15" customHeight="1">
      <c r="C90" s="51"/>
      <c r="D90" s="91" t="s">
        <v>220</v>
      </c>
      <c r="E90" s="92"/>
      <c r="F90" s="92"/>
      <c r="G90" s="92"/>
      <c r="H90" s="92"/>
      <c r="I90" s="92"/>
      <c r="J90" s="92"/>
      <c r="K90" s="93"/>
      <c r="L90" s="52"/>
      <c r="M90" s="55"/>
      <c r="P90" s="64"/>
    </row>
    <row r="91" spans="3:16" s="50" customFormat="1" ht="15" customHeight="1">
      <c r="C91" s="51"/>
      <c r="D91" s="53" t="s">
        <v>221</v>
      </c>
      <c r="E91" s="28" t="s">
        <v>222</v>
      </c>
      <c r="F91" s="25" t="s">
        <v>223</v>
      </c>
      <c r="G91" s="54">
        <f t="shared" si="0"/>
        <v>674.76900000000001</v>
      </c>
      <c r="H91" s="54">
        <v>0</v>
      </c>
      <c r="I91" s="54">
        <v>0</v>
      </c>
      <c r="J91" s="54">
        <v>671.63700000000006</v>
      </c>
      <c r="K91" s="54">
        <v>3.1320000000000001</v>
      </c>
      <c r="L91" s="52"/>
      <c r="M91" s="55"/>
      <c r="P91" s="29">
        <v>700</v>
      </c>
    </row>
    <row r="92" spans="3:16" ht="15" customHeight="1">
      <c r="D92" s="68" t="s">
        <v>224</v>
      </c>
      <c r="E92" s="30" t="s">
        <v>55</v>
      </c>
      <c r="F92" s="25" t="s">
        <v>225</v>
      </c>
      <c r="G92" s="54">
        <f t="shared" si="0"/>
        <v>0</v>
      </c>
      <c r="H92" s="35"/>
      <c r="I92" s="35"/>
      <c r="J92" s="35"/>
      <c r="K92" s="35"/>
      <c r="L92" s="47"/>
      <c r="M92" s="55"/>
      <c r="P92" s="29">
        <v>710</v>
      </c>
    </row>
    <row r="93" spans="3:16" ht="15" customHeight="1">
      <c r="D93" s="68" t="s">
        <v>226</v>
      </c>
      <c r="E93" s="30" t="s">
        <v>227</v>
      </c>
      <c r="F93" s="25" t="s">
        <v>228</v>
      </c>
      <c r="G93" s="54">
        <f t="shared" si="0"/>
        <v>674.76900000000001</v>
      </c>
      <c r="H93" s="69">
        <v>0</v>
      </c>
      <c r="I93" s="69">
        <v>0</v>
      </c>
      <c r="J93" s="69">
        <v>671.63700000000006</v>
      </c>
      <c r="K93" s="69">
        <v>3.1320000000000001</v>
      </c>
      <c r="L93" s="47"/>
      <c r="M93" s="55"/>
      <c r="P93" s="29">
        <v>720</v>
      </c>
    </row>
    <row r="94" spans="3:16" ht="15" customHeight="1">
      <c r="D94" s="68" t="s">
        <v>229</v>
      </c>
      <c r="E94" s="33" t="s">
        <v>230</v>
      </c>
      <c r="F94" s="25" t="s">
        <v>231</v>
      </c>
      <c r="G94" s="54">
        <f t="shared" si="0"/>
        <v>1.6304000000000001</v>
      </c>
      <c r="H94" s="35">
        <v>1.6304000000000001</v>
      </c>
      <c r="I94" s="35"/>
      <c r="J94" s="35"/>
      <c r="K94" s="35"/>
      <c r="L94" s="47"/>
      <c r="M94" s="55"/>
      <c r="P94" s="29">
        <v>730</v>
      </c>
    </row>
    <row r="95" spans="3:16" ht="15" customHeight="1">
      <c r="D95" s="68" t="s">
        <v>232</v>
      </c>
      <c r="E95" s="34" t="s">
        <v>233</v>
      </c>
      <c r="F95" s="25" t="s">
        <v>234</v>
      </c>
      <c r="G95" s="54">
        <f t="shared" si="0"/>
        <v>0</v>
      </c>
      <c r="H95" s="35"/>
      <c r="I95" s="35"/>
      <c r="J95" s="35"/>
      <c r="K95" s="35"/>
      <c r="L95" s="47"/>
      <c r="M95" s="55"/>
      <c r="P95" s="29"/>
    </row>
    <row r="96" spans="3:16" ht="15" customHeight="1">
      <c r="D96" s="68" t="s">
        <v>235</v>
      </c>
      <c r="E96" s="33" t="s">
        <v>236</v>
      </c>
      <c r="F96" s="25" t="s">
        <v>237</v>
      </c>
      <c r="G96" s="54">
        <f t="shared" si="0"/>
        <v>674.76900000000001</v>
      </c>
      <c r="H96" s="35"/>
      <c r="I96" s="35"/>
      <c r="J96" s="35">
        <v>671.63700000000006</v>
      </c>
      <c r="K96" s="35">
        <v>3.1320000000000001</v>
      </c>
      <c r="L96" s="47"/>
      <c r="M96" s="55"/>
      <c r="P96" s="29">
        <v>740</v>
      </c>
    </row>
    <row r="97" spans="4:16" ht="15" customHeight="1">
      <c r="D97" s="68" t="s">
        <v>238</v>
      </c>
      <c r="E97" s="28" t="s">
        <v>239</v>
      </c>
      <c r="F97" s="25" t="s">
        <v>240</v>
      </c>
      <c r="G97" s="54">
        <f t="shared" si="0"/>
        <v>0</v>
      </c>
      <c r="H97" s="69">
        <v>0</v>
      </c>
      <c r="I97" s="69">
        <v>0</v>
      </c>
      <c r="J97" s="69">
        <v>0</v>
      </c>
      <c r="K97" s="69">
        <v>0</v>
      </c>
      <c r="L97" s="47"/>
      <c r="M97" s="55"/>
      <c r="P97" s="29">
        <v>750</v>
      </c>
    </row>
    <row r="98" spans="4:16" ht="15" customHeight="1">
      <c r="D98" s="68" t="s">
        <v>241</v>
      </c>
      <c r="E98" s="30" t="s">
        <v>242</v>
      </c>
      <c r="F98" s="25" t="s">
        <v>243</v>
      </c>
      <c r="G98" s="54">
        <f t="shared" si="0"/>
        <v>0</v>
      </c>
      <c r="H98" s="69">
        <v>0</v>
      </c>
      <c r="I98" s="69">
        <v>0</v>
      </c>
      <c r="J98" s="69">
        <v>0</v>
      </c>
      <c r="K98" s="69">
        <v>0</v>
      </c>
      <c r="L98" s="47"/>
      <c r="M98" s="55"/>
      <c r="P98" s="29">
        <v>760</v>
      </c>
    </row>
    <row r="99" spans="4:16" ht="15" customHeight="1">
      <c r="D99" s="68" t="s">
        <v>244</v>
      </c>
      <c r="E99" s="33" t="s">
        <v>245</v>
      </c>
      <c r="F99" s="25" t="s">
        <v>246</v>
      </c>
      <c r="G99" s="54">
        <f t="shared" si="0"/>
        <v>0</v>
      </c>
      <c r="H99" s="35"/>
      <c r="I99" s="35"/>
      <c r="J99" s="35"/>
      <c r="K99" s="35"/>
      <c r="L99" s="47"/>
      <c r="M99" s="55"/>
      <c r="P99" s="29"/>
    </row>
    <row r="100" spans="4:16" ht="15" customHeight="1">
      <c r="D100" s="68" t="s">
        <v>247</v>
      </c>
      <c r="E100" s="33" t="s">
        <v>248</v>
      </c>
      <c r="F100" s="25" t="s">
        <v>249</v>
      </c>
      <c r="G100" s="54">
        <f t="shared" si="0"/>
        <v>0</v>
      </c>
      <c r="H100" s="69">
        <v>0</v>
      </c>
      <c r="I100" s="69">
        <v>0</v>
      </c>
      <c r="J100" s="69">
        <v>0</v>
      </c>
      <c r="K100" s="69">
        <v>0</v>
      </c>
      <c r="L100" s="47"/>
      <c r="M100" s="55"/>
      <c r="P100" s="29"/>
    </row>
    <row r="101" spans="4:16" ht="78.75">
      <c r="D101" s="68" t="s">
        <v>250</v>
      </c>
      <c r="E101" s="34" t="s">
        <v>251</v>
      </c>
      <c r="F101" s="25" t="s">
        <v>252</v>
      </c>
      <c r="G101" s="54">
        <f t="shared" si="0"/>
        <v>0</v>
      </c>
      <c r="H101" s="70">
        <v>0</v>
      </c>
      <c r="I101" s="70">
        <v>0</v>
      </c>
      <c r="J101" s="70">
        <v>0</v>
      </c>
      <c r="K101" s="70">
        <v>0</v>
      </c>
      <c r="L101" s="47"/>
      <c r="M101" s="55"/>
      <c r="P101" s="29"/>
    </row>
    <row r="102" spans="4:16" ht="15" customHeight="1">
      <c r="D102" s="68" t="s">
        <v>253</v>
      </c>
      <c r="E102" s="36" t="s">
        <v>254</v>
      </c>
      <c r="F102" s="25" t="s">
        <v>255</v>
      </c>
      <c r="G102" s="54">
        <f t="shared" si="0"/>
        <v>0</v>
      </c>
      <c r="H102" s="35"/>
      <c r="I102" s="35"/>
      <c r="J102" s="35"/>
      <c r="K102" s="35"/>
      <c r="L102" s="47"/>
      <c r="M102" s="55"/>
      <c r="P102" s="29"/>
    </row>
    <row r="103" spans="4:16" ht="15" customHeight="1">
      <c r="D103" s="68" t="s">
        <v>256</v>
      </c>
      <c r="E103" s="36" t="s">
        <v>257</v>
      </c>
      <c r="F103" s="25" t="s">
        <v>258</v>
      </c>
      <c r="G103" s="54">
        <f t="shared" si="0"/>
        <v>0</v>
      </c>
      <c r="H103" s="35"/>
      <c r="I103" s="35"/>
      <c r="J103" s="35"/>
      <c r="K103" s="35"/>
      <c r="L103" s="47"/>
      <c r="M103" s="55"/>
      <c r="P103" s="29"/>
    </row>
    <row r="104" spans="4:16" ht="67.5">
      <c r="D104" s="68" t="s">
        <v>259</v>
      </c>
      <c r="E104" s="34" t="s">
        <v>260</v>
      </c>
      <c r="F104" s="25" t="s">
        <v>261</v>
      </c>
      <c r="G104" s="54">
        <f t="shared" si="0"/>
        <v>0</v>
      </c>
      <c r="H104" s="70">
        <v>0</v>
      </c>
      <c r="I104" s="70">
        <v>0</v>
      </c>
      <c r="J104" s="70">
        <v>0</v>
      </c>
      <c r="K104" s="70">
        <v>0</v>
      </c>
      <c r="L104" s="47"/>
      <c r="M104" s="55"/>
      <c r="P104" s="29"/>
    </row>
    <row r="105" spans="4:16" ht="15" customHeight="1">
      <c r="D105" s="68" t="s">
        <v>262</v>
      </c>
      <c r="E105" s="36" t="s">
        <v>254</v>
      </c>
      <c r="F105" s="25" t="s">
        <v>263</v>
      </c>
      <c r="G105" s="54">
        <f t="shared" si="0"/>
        <v>0</v>
      </c>
      <c r="H105" s="35"/>
      <c r="I105" s="35"/>
      <c r="J105" s="35"/>
      <c r="K105" s="35"/>
      <c r="L105" s="47"/>
      <c r="M105" s="55"/>
      <c r="P105" s="29"/>
    </row>
    <row r="106" spans="4:16" ht="15" customHeight="1">
      <c r="D106" s="68" t="s">
        <v>264</v>
      </c>
      <c r="E106" s="36" t="s">
        <v>257</v>
      </c>
      <c r="F106" s="25" t="s">
        <v>265</v>
      </c>
      <c r="G106" s="54">
        <f t="shared" si="0"/>
        <v>0</v>
      </c>
      <c r="H106" s="35"/>
      <c r="I106" s="35"/>
      <c r="J106" s="35"/>
      <c r="K106" s="35"/>
      <c r="L106" s="47"/>
      <c r="M106" s="55"/>
      <c r="P106" s="29"/>
    </row>
    <row r="107" spans="4:16" ht="15" customHeight="1">
      <c r="D107" s="68" t="s">
        <v>266</v>
      </c>
      <c r="E107" s="34" t="s">
        <v>267</v>
      </c>
      <c r="F107" s="25" t="s">
        <v>268</v>
      </c>
      <c r="G107" s="54">
        <f t="shared" si="0"/>
        <v>0</v>
      </c>
      <c r="H107" s="70">
        <v>0</v>
      </c>
      <c r="I107" s="70">
        <v>0</v>
      </c>
      <c r="J107" s="70">
        <v>0</v>
      </c>
      <c r="K107" s="70">
        <v>0</v>
      </c>
      <c r="L107" s="47"/>
      <c r="M107" s="55"/>
      <c r="P107" s="29"/>
    </row>
    <row r="108" spans="4:16" ht="15" customHeight="1">
      <c r="D108" s="68" t="s">
        <v>269</v>
      </c>
      <c r="E108" s="36" t="s">
        <v>254</v>
      </c>
      <c r="F108" s="25" t="s">
        <v>270</v>
      </c>
      <c r="G108" s="54">
        <f t="shared" si="0"/>
        <v>0</v>
      </c>
      <c r="H108" s="35"/>
      <c r="I108" s="35"/>
      <c r="J108" s="35"/>
      <c r="K108" s="35"/>
      <c r="L108" s="47"/>
      <c r="M108" s="55"/>
      <c r="P108" s="29"/>
    </row>
    <row r="109" spans="4:16" ht="15" customHeight="1">
      <c r="D109" s="68" t="s">
        <v>271</v>
      </c>
      <c r="E109" s="36" t="s">
        <v>257</v>
      </c>
      <c r="F109" s="25" t="s">
        <v>272</v>
      </c>
      <c r="G109" s="54">
        <f t="shared" si="0"/>
        <v>0</v>
      </c>
      <c r="H109" s="35"/>
      <c r="I109" s="35"/>
      <c r="J109" s="35"/>
      <c r="K109" s="35"/>
      <c r="L109" s="47"/>
      <c r="M109" s="55"/>
      <c r="P109" s="29"/>
    </row>
    <row r="110" spans="4:16" ht="15" customHeight="1">
      <c r="D110" s="68" t="s">
        <v>273</v>
      </c>
      <c r="E110" s="34" t="s">
        <v>274</v>
      </c>
      <c r="F110" s="25" t="s">
        <v>275</v>
      </c>
      <c r="G110" s="54">
        <f t="shared" si="0"/>
        <v>0</v>
      </c>
      <c r="H110" s="35"/>
      <c r="I110" s="35"/>
      <c r="J110" s="35"/>
      <c r="K110" s="35"/>
      <c r="L110" s="47"/>
      <c r="M110" s="55"/>
      <c r="P110" s="29"/>
    </row>
    <row r="111" spans="4:16" ht="15" customHeight="1">
      <c r="D111" s="68" t="s">
        <v>276</v>
      </c>
      <c r="E111" s="34" t="s">
        <v>277</v>
      </c>
      <c r="F111" s="25" t="s">
        <v>278</v>
      </c>
      <c r="G111" s="54">
        <f t="shared" si="0"/>
        <v>0</v>
      </c>
      <c r="H111" s="35"/>
      <c r="I111" s="35"/>
      <c r="J111" s="35"/>
      <c r="K111" s="35"/>
      <c r="L111" s="47"/>
      <c r="M111" s="55"/>
      <c r="P111" s="29"/>
    </row>
    <row r="112" spans="4:16" ht="67.5">
      <c r="D112" s="68" t="s">
        <v>279</v>
      </c>
      <c r="E112" s="34" t="s">
        <v>280</v>
      </c>
      <c r="F112" s="25" t="s">
        <v>281</v>
      </c>
      <c r="G112" s="54">
        <f t="shared" si="0"/>
        <v>0</v>
      </c>
      <c r="H112" s="35"/>
      <c r="I112" s="35"/>
      <c r="J112" s="35"/>
      <c r="K112" s="35"/>
      <c r="L112" s="47"/>
      <c r="M112" s="55"/>
      <c r="P112" s="29"/>
    </row>
    <row r="113" spans="4:16" ht="45">
      <c r="D113" s="68" t="s">
        <v>282</v>
      </c>
      <c r="E113" s="34" t="s">
        <v>283</v>
      </c>
      <c r="F113" s="25" t="s">
        <v>284</v>
      </c>
      <c r="G113" s="54">
        <f t="shared" si="0"/>
        <v>0</v>
      </c>
      <c r="H113" s="35"/>
      <c r="I113" s="35"/>
      <c r="J113" s="35"/>
      <c r="K113" s="35"/>
      <c r="L113" s="47"/>
      <c r="M113" s="55"/>
      <c r="P113" s="29"/>
    </row>
    <row r="114" spans="4:16" ht="15" customHeight="1">
      <c r="D114" s="68" t="s">
        <v>285</v>
      </c>
      <c r="E114" s="30" t="s">
        <v>286</v>
      </c>
      <c r="F114" s="25" t="s">
        <v>287</v>
      </c>
      <c r="G114" s="54">
        <f t="shared" si="0"/>
        <v>0</v>
      </c>
      <c r="H114" s="69">
        <v>0</v>
      </c>
      <c r="I114" s="69">
        <v>0</v>
      </c>
      <c r="J114" s="69">
        <v>0</v>
      </c>
      <c r="K114" s="69">
        <v>0</v>
      </c>
      <c r="L114" s="47"/>
      <c r="M114" s="55"/>
      <c r="P114" s="29">
        <v>770</v>
      </c>
    </row>
    <row r="115" spans="4:16" ht="15" customHeight="1">
      <c r="D115" s="68" t="s">
        <v>288</v>
      </c>
      <c r="E115" s="33" t="s">
        <v>230</v>
      </c>
      <c r="F115" s="25" t="s">
        <v>289</v>
      </c>
      <c r="G115" s="54">
        <f t="shared" si="0"/>
        <v>0</v>
      </c>
      <c r="H115" s="35"/>
      <c r="I115" s="35"/>
      <c r="J115" s="35"/>
      <c r="K115" s="35"/>
      <c r="L115" s="47"/>
      <c r="M115" s="55"/>
      <c r="P115" s="29">
        <v>780</v>
      </c>
    </row>
    <row r="116" spans="4:16" ht="15" customHeight="1">
      <c r="D116" s="68" t="s">
        <v>290</v>
      </c>
      <c r="E116" s="34" t="s">
        <v>291</v>
      </c>
      <c r="F116" s="25" t="s">
        <v>292</v>
      </c>
      <c r="G116" s="54">
        <f t="shared" si="0"/>
        <v>0</v>
      </c>
      <c r="H116" s="35"/>
      <c r="I116" s="35"/>
      <c r="J116" s="35"/>
      <c r="K116" s="35"/>
      <c r="L116" s="47"/>
      <c r="M116" s="55"/>
      <c r="P116" s="29"/>
    </row>
    <row r="117" spans="4:16" ht="15" customHeight="1">
      <c r="D117" s="68" t="s">
        <v>293</v>
      </c>
      <c r="E117" s="33" t="s">
        <v>236</v>
      </c>
      <c r="F117" s="25" t="s">
        <v>294</v>
      </c>
      <c r="G117" s="54">
        <f t="shared" si="0"/>
        <v>0</v>
      </c>
      <c r="H117" s="35"/>
      <c r="I117" s="35"/>
      <c r="J117" s="35"/>
      <c r="K117" s="35"/>
      <c r="L117" s="47"/>
      <c r="M117" s="55"/>
      <c r="P117" s="29">
        <v>790</v>
      </c>
    </row>
    <row r="118" spans="4:16" ht="15" customHeight="1">
      <c r="D118" s="68" t="s">
        <v>295</v>
      </c>
      <c r="E118" s="32" t="s">
        <v>296</v>
      </c>
      <c r="F118" s="25" t="s">
        <v>297</v>
      </c>
      <c r="G118" s="54">
        <f t="shared" si="0"/>
        <v>0</v>
      </c>
      <c r="H118" s="69">
        <v>0</v>
      </c>
      <c r="I118" s="69">
        <v>0</v>
      </c>
      <c r="J118" s="69">
        <v>0</v>
      </c>
      <c r="K118" s="69">
        <v>0</v>
      </c>
      <c r="L118" s="47"/>
      <c r="M118" s="55"/>
      <c r="P118" s="29"/>
    </row>
    <row r="119" spans="4:16" ht="15" customHeight="1">
      <c r="D119" s="68" t="s">
        <v>298</v>
      </c>
      <c r="E119" s="30" t="s">
        <v>55</v>
      </c>
      <c r="F119" s="25" t="s">
        <v>299</v>
      </c>
      <c r="G119" s="54">
        <f t="shared" si="0"/>
        <v>0</v>
      </c>
      <c r="H119" s="35"/>
      <c r="I119" s="35"/>
      <c r="J119" s="35"/>
      <c r="K119" s="35"/>
      <c r="L119" s="47"/>
      <c r="M119" s="55"/>
      <c r="P119" s="29"/>
    </row>
    <row r="120" spans="4:16" ht="15" customHeight="1">
      <c r="D120" s="68" t="s">
        <v>300</v>
      </c>
      <c r="E120" s="30" t="s">
        <v>227</v>
      </c>
      <c r="F120" s="25" t="s">
        <v>301</v>
      </c>
      <c r="G120" s="54">
        <f t="shared" si="0"/>
        <v>0</v>
      </c>
      <c r="H120" s="69">
        <v>0</v>
      </c>
      <c r="I120" s="69">
        <v>0</v>
      </c>
      <c r="J120" s="69">
        <v>0</v>
      </c>
      <c r="K120" s="69">
        <v>0</v>
      </c>
      <c r="L120" s="47"/>
      <c r="M120" s="55"/>
      <c r="P120" s="29"/>
    </row>
    <row r="121" spans="4:16" ht="15" customHeight="1">
      <c r="D121" s="68" t="s">
        <v>302</v>
      </c>
      <c r="E121" s="33" t="s">
        <v>303</v>
      </c>
      <c r="F121" s="25" t="s">
        <v>304</v>
      </c>
      <c r="G121" s="54">
        <f t="shared" si="0"/>
        <v>0</v>
      </c>
      <c r="H121" s="35"/>
      <c r="I121" s="35"/>
      <c r="J121" s="35"/>
      <c r="K121" s="35"/>
      <c r="L121" s="47"/>
      <c r="M121" s="55"/>
      <c r="P121" s="29"/>
    </row>
    <row r="122" spans="4:16" ht="15" customHeight="1">
      <c r="D122" s="68" t="s">
        <v>305</v>
      </c>
      <c r="E122" s="33" t="s">
        <v>236</v>
      </c>
      <c r="F122" s="25" t="s">
        <v>306</v>
      </c>
      <c r="G122" s="54">
        <f t="shared" si="0"/>
        <v>0</v>
      </c>
      <c r="H122" s="35"/>
      <c r="I122" s="35"/>
      <c r="J122" s="35"/>
      <c r="K122" s="35"/>
      <c r="L122" s="47"/>
      <c r="M122" s="55"/>
      <c r="P122" s="29"/>
    </row>
    <row r="123" spans="4:16" ht="15" customHeight="1">
      <c r="D123" s="91" t="s">
        <v>307</v>
      </c>
      <c r="E123" s="92"/>
      <c r="F123" s="92"/>
      <c r="G123" s="92"/>
      <c r="H123" s="92"/>
      <c r="I123" s="92"/>
      <c r="J123" s="92"/>
      <c r="K123" s="93"/>
      <c r="L123" s="47"/>
      <c r="M123" s="55"/>
      <c r="P123" s="71"/>
    </row>
    <row r="124" spans="4:16" ht="33.75">
      <c r="D124" s="68" t="s">
        <v>308</v>
      </c>
      <c r="E124" s="28" t="s">
        <v>309</v>
      </c>
      <c r="F124" s="25" t="s">
        <v>310</v>
      </c>
      <c r="G124" s="54">
        <f t="shared" si="0"/>
        <v>0</v>
      </c>
      <c r="H124" s="69">
        <v>0</v>
      </c>
      <c r="I124" s="69">
        <v>0</v>
      </c>
      <c r="J124" s="69">
        <v>0</v>
      </c>
      <c r="K124" s="69">
        <v>0</v>
      </c>
      <c r="L124" s="47"/>
      <c r="M124" s="55"/>
      <c r="P124" s="29">
        <v>800</v>
      </c>
    </row>
    <row r="125" spans="4:16" ht="15" customHeight="1">
      <c r="D125" s="68" t="s">
        <v>311</v>
      </c>
      <c r="E125" s="30" t="s">
        <v>55</v>
      </c>
      <c r="F125" s="25" t="s">
        <v>312</v>
      </c>
      <c r="G125" s="54">
        <f t="shared" si="0"/>
        <v>0</v>
      </c>
      <c r="H125" s="35"/>
      <c r="I125" s="35"/>
      <c r="J125" s="35"/>
      <c r="K125" s="35"/>
      <c r="L125" s="47"/>
      <c r="M125" s="55"/>
      <c r="P125" s="29">
        <v>810</v>
      </c>
    </row>
    <row r="126" spans="4:16" ht="15" customHeight="1">
      <c r="D126" s="68" t="s">
        <v>313</v>
      </c>
      <c r="E126" s="30" t="s">
        <v>227</v>
      </c>
      <c r="F126" s="25" t="s">
        <v>314</v>
      </c>
      <c r="G126" s="54">
        <f t="shared" si="0"/>
        <v>0</v>
      </c>
      <c r="H126" s="69">
        <v>0</v>
      </c>
      <c r="I126" s="69">
        <v>0</v>
      </c>
      <c r="J126" s="69">
        <v>0</v>
      </c>
      <c r="K126" s="69">
        <v>0</v>
      </c>
      <c r="L126" s="47"/>
      <c r="M126" s="55"/>
      <c r="P126" s="29">
        <v>820</v>
      </c>
    </row>
    <row r="127" spans="4:16" ht="15" customHeight="1">
      <c r="D127" s="68" t="s">
        <v>315</v>
      </c>
      <c r="E127" s="33" t="s">
        <v>316</v>
      </c>
      <c r="F127" s="25" t="s">
        <v>317</v>
      </c>
      <c r="G127" s="54">
        <f t="shared" si="0"/>
        <v>0</v>
      </c>
      <c r="H127" s="35"/>
      <c r="I127" s="35"/>
      <c r="J127" s="35"/>
      <c r="K127" s="35"/>
      <c r="L127" s="47"/>
      <c r="M127" s="55"/>
      <c r="P127" s="29">
        <v>830</v>
      </c>
    </row>
    <row r="128" spans="4:16" ht="15" customHeight="1">
      <c r="D128" s="68" t="s">
        <v>318</v>
      </c>
      <c r="E128" s="34" t="s">
        <v>319</v>
      </c>
      <c r="F128" s="25" t="s">
        <v>320</v>
      </c>
      <c r="G128" s="54">
        <f t="shared" si="0"/>
        <v>0</v>
      </c>
      <c r="H128" s="35"/>
      <c r="I128" s="35"/>
      <c r="J128" s="35"/>
      <c r="K128" s="35"/>
      <c r="L128" s="47"/>
      <c r="M128" s="55"/>
      <c r="P128" s="71"/>
    </row>
    <row r="129" spans="4:16" ht="15" customHeight="1">
      <c r="D129" s="68" t="s">
        <v>321</v>
      </c>
      <c r="E129" s="33" t="s">
        <v>57</v>
      </c>
      <c r="F129" s="25" t="s">
        <v>322</v>
      </c>
      <c r="G129" s="54">
        <f t="shared" si="0"/>
        <v>0</v>
      </c>
      <c r="H129" s="35"/>
      <c r="I129" s="35"/>
      <c r="J129" s="35"/>
      <c r="K129" s="35"/>
      <c r="L129" s="47"/>
      <c r="M129" s="55"/>
      <c r="P129" s="29">
        <v>840</v>
      </c>
    </row>
    <row r="130" spans="4:16" ht="15" customHeight="1">
      <c r="D130" s="68" t="s">
        <v>87</v>
      </c>
      <c r="E130" s="28" t="s">
        <v>323</v>
      </c>
      <c r="F130" s="25" t="s">
        <v>324</v>
      </c>
      <c r="G130" s="54">
        <f t="shared" si="0"/>
        <v>0</v>
      </c>
      <c r="H130" s="70">
        <v>0</v>
      </c>
      <c r="I130" s="70">
        <v>0</v>
      </c>
      <c r="J130" s="70">
        <v>0</v>
      </c>
      <c r="K130" s="70">
        <v>0</v>
      </c>
      <c r="L130" s="47"/>
      <c r="M130" s="55"/>
      <c r="P130" s="29">
        <v>850</v>
      </c>
    </row>
    <row r="131" spans="4:16" ht="15" customHeight="1">
      <c r="D131" s="68" t="s">
        <v>325</v>
      </c>
      <c r="E131" s="30" t="s">
        <v>55</v>
      </c>
      <c r="F131" s="25" t="s">
        <v>326</v>
      </c>
      <c r="G131" s="54">
        <f t="shared" ref="G131:G144" si="1">SUM(H131:K131)</f>
        <v>0</v>
      </c>
      <c r="H131" s="70">
        <v>0</v>
      </c>
      <c r="I131" s="70">
        <v>0</v>
      </c>
      <c r="J131" s="70">
        <v>0</v>
      </c>
      <c r="K131" s="70">
        <v>0</v>
      </c>
      <c r="L131" s="47"/>
      <c r="M131" s="55"/>
      <c r="P131" s="29">
        <v>860</v>
      </c>
    </row>
    <row r="132" spans="4:16" ht="15" customHeight="1">
      <c r="D132" s="68" t="s">
        <v>327</v>
      </c>
      <c r="E132" s="33" t="s">
        <v>245</v>
      </c>
      <c r="F132" s="25" t="s">
        <v>328</v>
      </c>
      <c r="G132" s="54">
        <f t="shared" si="1"/>
        <v>0</v>
      </c>
      <c r="H132" s="37"/>
      <c r="I132" s="37"/>
      <c r="J132" s="37"/>
      <c r="K132" s="37"/>
      <c r="L132" s="47"/>
      <c r="M132" s="55"/>
      <c r="P132" s="29"/>
    </row>
    <row r="133" spans="4:16" ht="15" customHeight="1">
      <c r="D133" s="68" t="s">
        <v>329</v>
      </c>
      <c r="E133" s="33" t="s">
        <v>248</v>
      </c>
      <c r="F133" s="25" t="s">
        <v>330</v>
      </c>
      <c r="G133" s="54">
        <f t="shared" si="1"/>
        <v>0</v>
      </c>
      <c r="H133" s="70">
        <v>0</v>
      </c>
      <c r="I133" s="70">
        <v>0</v>
      </c>
      <c r="J133" s="70">
        <v>0</v>
      </c>
      <c r="K133" s="70">
        <v>0</v>
      </c>
      <c r="L133" s="47"/>
      <c r="M133" s="55"/>
      <c r="P133" s="29"/>
    </row>
    <row r="134" spans="4:16" ht="15" customHeight="1">
      <c r="D134" s="68" t="s">
        <v>331</v>
      </c>
      <c r="E134" s="34" t="s">
        <v>254</v>
      </c>
      <c r="F134" s="25" t="s">
        <v>332</v>
      </c>
      <c r="G134" s="54">
        <f t="shared" si="1"/>
        <v>0</v>
      </c>
      <c r="H134" s="37"/>
      <c r="I134" s="37"/>
      <c r="J134" s="37"/>
      <c r="K134" s="37"/>
      <c r="L134" s="47"/>
      <c r="M134" s="55"/>
      <c r="P134" s="29"/>
    </row>
    <row r="135" spans="4:16" ht="15" customHeight="1">
      <c r="D135" s="68" t="s">
        <v>333</v>
      </c>
      <c r="E135" s="34" t="s">
        <v>334</v>
      </c>
      <c r="F135" s="25" t="s">
        <v>335</v>
      </c>
      <c r="G135" s="54">
        <f t="shared" si="1"/>
        <v>0</v>
      </c>
      <c r="H135" s="37"/>
      <c r="I135" s="37"/>
      <c r="J135" s="37"/>
      <c r="K135" s="37"/>
      <c r="L135" s="47"/>
      <c r="M135" s="55"/>
      <c r="P135" s="29"/>
    </row>
    <row r="136" spans="4:16" ht="15" customHeight="1">
      <c r="D136" s="68" t="s">
        <v>336</v>
      </c>
      <c r="E136" s="30" t="s">
        <v>286</v>
      </c>
      <c r="F136" s="25" t="s">
        <v>337</v>
      </c>
      <c r="G136" s="54">
        <f t="shared" si="1"/>
        <v>0</v>
      </c>
      <c r="H136" s="70">
        <v>0</v>
      </c>
      <c r="I136" s="70">
        <v>0</v>
      </c>
      <c r="J136" s="70">
        <v>0</v>
      </c>
      <c r="K136" s="70">
        <v>0</v>
      </c>
      <c r="L136" s="47"/>
      <c r="M136" s="55"/>
      <c r="P136" s="29">
        <v>870</v>
      </c>
    </row>
    <row r="137" spans="4:16" ht="15" customHeight="1">
      <c r="D137" s="68" t="s">
        <v>338</v>
      </c>
      <c r="E137" s="33" t="s">
        <v>316</v>
      </c>
      <c r="F137" s="25" t="s">
        <v>339</v>
      </c>
      <c r="G137" s="54">
        <f t="shared" si="1"/>
        <v>0</v>
      </c>
      <c r="H137" s="35"/>
      <c r="I137" s="35"/>
      <c r="J137" s="35"/>
      <c r="K137" s="35"/>
      <c r="L137" s="47"/>
      <c r="M137" s="55"/>
      <c r="P137" s="29">
        <v>880</v>
      </c>
    </row>
    <row r="138" spans="4:16" ht="15" customHeight="1">
      <c r="D138" s="68" t="s">
        <v>340</v>
      </c>
      <c r="E138" s="34" t="s">
        <v>319</v>
      </c>
      <c r="F138" s="25" t="s">
        <v>341</v>
      </c>
      <c r="G138" s="54">
        <f t="shared" si="1"/>
        <v>0</v>
      </c>
      <c r="H138" s="35"/>
      <c r="I138" s="35"/>
      <c r="J138" s="35"/>
      <c r="K138" s="35"/>
      <c r="L138" s="47"/>
      <c r="M138" s="55"/>
      <c r="P138" s="29"/>
    </row>
    <row r="139" spans="4:16" ht="15" customHeight="1">
      <c r="D139" s="68" t="s">
        <v>342</v>
      </c>
      <c r="E139" s="33" t="s">
        <v>57</v>
      </c>
      <c r="F139" s="25" t="s">
        <v>343</v>
      </c>
      <c r="G139" s="54">
        <f t="shared" si="1"/>
        <v>0</v>
      </c>
      <c r="H139" s="38"/>
      <c r="I139" s="38"/>
      <c r="J139" s="38"/>
      <c r="K139" s="38"/>
      <c r="L139" s="47"/>
      <c r="M139" s="55"/>
      <c r="P139" s="29">
        <v>890</v>
      </c>
    </row>
    <row r="140" spans="4:16" ht="15" customHeight="1">
      <c r="D140" s="68" t="s">
        <v>344</v>
      </c>
      <c r="E140" s="28" t="s">
        <v>345</v>
      </c>
      <c r="F140" s="25" t="s">
        <v>346</v>
      </c>
      <c r="G140" s="54">
        <f t="shared" si="1"/>
        <v>452.71960988195997</v>
      </c>
      <c r="H140" s="72">
        <v>337.75919489999995</v>
      </c>
      <c r="I140" s="72">
        <v>0</v>
      </c>
      <c r="J140" s="72">
        <v>114.42679569000001</v>
      </c>
      <c r="K140" s="72">
        <v>0.53361929196000002</v>
      </c>
      <c r="L140" s="47"/>
      <c r="M140" s="55"/>
      <c r="P140" s="29">
        <v>900</v>
      </c>
    </row>
    <row r="141" spans="4:16" ht="15" customHeight="1">
      <c r="D141" s="68" t="s">
        <v>347</v>
      </c>
      <c r="E141" s="30" t="s">
        <v>55</v>
      </c>
      <c r="F141" s="25" t="s">
        <v>348</v>
      </c>
      <c r="G141" s="54">
        <f t="shared" si="1"/>
        <v>0</v>
      </c>
      <c r="H141" s="38"/>
      <c r="I141" s="38"/>
      <c r="J141" s="38"/>
      <c r="K141" s="38"/>
      <c r="L141" s="47"/>
      <c r="M141" s="55"/>
      <c r="P141" s="29"/>
    </row>
    <row r="142" spans="4:16" ht="15" customHeight="1">
      <c r="D142" s="68" t="s">
        <v>349</v>
      </c>
      <c r="E142" s="30" t="s">
        <v>227</v>
      </c>
      <c r="F142" s="25" t="s">
        <v>350</v>
      </c>
      <c r="G142" s="54">
        <f t="shared" si="1"/>
        <v>452.71960988195997</v>
      </c>
      <c r="H142" s="72">
        <v>337.75919489999995</v>
      </c>
      <c r="I142" s="72">
        <v>0</v>
      </c>
      <c r="J142" s="72">
        <v>114.42679569000001</v>
      </c>
      <c r="K142" s="72">
        <v>0.53361929196000002</v>
      </c>
      <c r="L142" s="47"/>
      <c r="M142" s="55"/>
      <c r="P142" s="29"/>
    </row>
    <row r="143" spans="4:16" ht="15" customHeight="1">
      <c r="D143" s="68" t="s">
        <v>351</v>
      </c>
      <c r="E143" s="33" t="s">
        <v>56</v>
      </c>
      <c r="F143" s="25" t="s">
        <v>352</v>
      </c>
      <c r="G143" s="54">
        <f t="shared" si="1"/>
        <v>337.75919489999995</v>
      </c>
      <c r="H143" s="38">
        <v>337.75919489999995</v>
      </c>
      <c r="I143" s="38"/>
      <c r="J143" s="38"/>
      <c r="K143" s="38"/>
      <c r="L143" s="47"/>
      <c r="M143" s="55"/>
      <c r="P143" s="29" t="s">
        <v>353</v>
      </c>
    </row>
    <row r="144" spans="4:16" ht="15" customHeight="1">
      <c r="D144" s="68" t="s">
        <v>354</v>
      </c>
      <c r="E144" s="33" t="s">
        <v>57</v>
      </c>
      <c r="F144" s="25" t="s">
        <v>355</v>
      </c>
      <c r="G144" s="54">
        <f t="shared" si="1"/>
        <v>114.96041498196</v>
      </c>
      <c r="H144" s="38"/>
      <c r="I144" s="38"/>
      <c r="J144" s="38">
        <v>114.42679569000001</v>
      </c>
      <c r="K144" s="73">
        <v>0.53361929196000002</v>
      </c>
      <c r="L144" s="47"/>
      <c r="M144" s="55"/>
      <c r="P144" s="29" t="s">
        <v>356</v>
      </c>
    </row>
    <row r="145" spans="4:17">
      <c r="D145" s="46"/>
      <c r="E145" s="74"/>
      <c r="F145" s="74"/>
      <c r="G145" s="74"/>
      <c r="H145" s="74"/>
      <c r="I145" s="74"/>
      <c r="J145" s="74"/>
      <c r="K145" s="75"/>
      <c r="L145" s="75"/>
      <c r="M145" s="75"/>
      <c r="N145" s="75"/>
      <c r="O145" s="75"/>
      <c r="P145" s="75"/>
      <c r="Q145" s="75"/>
    </row>
    <row r="146" spans="4:17" ht="12.75">
      <c r="E146" s="55" t="s">
        <v>357</v>
      </c>
      <c r="F146" s="83" t="str">
        <f>IF([2]Титульный!G45="","",[2]Титульный!G45)</f>
        <v>главный инженер</v>
      </c>
      <c r="G146" s="83"/>
      <c r="H146" s="79"/>
      <c r="I146" s="83" t="s">
        <v>363</v>
      </c>
      <c r="J146" s="83"/>
      <c r="K146" s="83"/>
      <c r="L146" s="79"/>
      <c r="M146" s="76"/>
      <c r="N146" s="76"/>
      <c r="O146" s="55"/>
      <c r="P146" s="75"/>
      <c r="Q146" s="75"/>
    </row>
    <row r="147" spans="4:17" ht="12.75">
      <c r="E147" s="77" t="s">
        <v>358</v>
      </c>
      <c r="F147" s="82" t="s">
        <v>60</v>
      </c>
      <c r="G147" s="82"/>
      <c r="H147" s="55"/>
      <c r="I147" s="82" t="s">
        <v>58</v>
      </c>
      <c r="J147" s="82"/>
      <c r="K147" s="82"/>
      <c r="L147" s="55"/>
      <c r="M147" s="82" t="s">
        <v>59</v>
      </c>
      <c r="N147" s="82"/>
      <c r="O147" s="55"/>
      <c r="P147" s="75"/>
      <c r="Q147" s="75"/>
    </row>
    <row r="148" spans="4:17" ht="12.75">
      <c r="E148" s="77" t="s">
        <v>359</v>
      </c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75"/>
      <c r="Q148" s="75"/>
    </row>
    <row r="149" spans="4:17" ht="12.75">
      <c r="E149" s="77" t="s">
        <v>360</v>
      </c>
      <c r="F149" s="83" t="str">
        <f>IF([2]Титульный!G46="","",[2]Титульный!G46)</f>
        <v>8-831-4693984</v>
      </c>
      <c r="G149" s="83"/>
      <c r="H149" s="83"/>
      <c r="I149" s="55"/>
      <c r="J149" s="77" t="s">
        <v>61</v>
      </c>
      <c r="K149" s="79"/>
      <c r="L149" s="55"/>
      <c r="M149" s="55"/>
      <c r="N149" s="55"/>
      <c r="O149" s="55"/>
      <c r="P149" s="75"/>
      <c r="Q149" s="75"/>
    </row>
    <row r="150" spans="4:17" ht="12.75">
      <c r="E150" s="55" t="s">
        <v>361</v>
      </c>
      <c r="F150" s="84" t="s">
        <v>62</v>
      </c>
      <c r="G150" s="84"/>
      <c r="H150" s="84"/>
      <c r="I150" s="55"/>
      <c r="J150" s="78" t="s">
        <v>63</v>
      </c>
      <c r="K150" s="78"/>
      <c r="L150" s="55"/>
      <c r="M150" s="55"/>
      <c r="N150" s="55"/>
      <c r="O150" s="55"/>
      <c r="P150" s="75"/>
      <c r="Q150" s="75"/>
    </row>
    <row r="151" spans="4:17"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4:17"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4:17"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4:17"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4:17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4:17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4:17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4:17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4:17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4:17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5:17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5:17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5:17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5:17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5:17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5:17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5:17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5:17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5:17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5:17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5:17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5:17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5:17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5:17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5:17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 xr:uid="{D593F804-21A6-4E72-81F4-55CE7A1C3C85}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бананс ээ и мощности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Скуднова Ольга</cp:lastModifiedBy>
  <dcterms:created xsi:type="dcterms:W3CDTF">2016-04-27T05:05:47Z</dcterms:created>
  <dcterms:modified xsi:type="dcterms:W3CDTF">2022-12-16T07:45:47Z</dcterms:modified>
</cp:coreProperties>
</file>